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995" windowHeight="9915" tabRatio="751" firstSheet="5" activeTab="5"/>
  </bookViews>
  <sheets>
    <sheet name="予選リーグ表(Hパート・3チーム)" sheetId="1" state="hidden" r:id="rId1"/>
    <sheet name="決勝トーナメント表" sheetId="2" state="hidden" r:id="rId2"/>
    <sheet name="（）順位トーナメント" sheetId="3" state="hidden" r:id="rId3"/>
    <sheet name="（位）順位トーナメント" sheetId="4" state="hidden" r:id="rId4"/>
    <sheet name="（3位・4位）順位トーナメント不採用" sheetId="5" state="hidden" r:id="rId5"/>
    <sheet name="駐車証" sheetId="6" r:id="rId6"/>
    <sheet name="（未使用）順位トーナメント" sheetId="7" state="hidden" r:id="rId7"/>
    <sheet name="抽選会印刷用" sheetId="8" state="hidden" r:id="rId8"/>
    <sheet name="抽選会掲示用" sheetId="9" state="hidden" r:id="rId9"/>
  </sheets>
  <definedNames>
    <definedName name="_xlnm.Print_Area" localSheetId="4">'（3位・4位）順位トーナメント不採用'!$A$1:$BM$64</definedName>
    <definedName name="_xlnm.Print_Area" localSheetId="3">'（位）順位トーナメント'!$A$1:$BM$65</definedName>
    <definedName name="_xlnm.Print_Area" localSheetId="6">'（未使用）順位トーナメント'!$A$1:$BM$64</definedName>
    <definedName name="_xlnm.Print_Area" localSheetId="1">'決勝トーナメント表'!$A$1:$CR$80</definedName>
    <definedName name="_xlnm.Print_Area" localSheetId="7">'抽選会印刷用'!$A$1:$I$15</definedName>
    <definedName name="_xlnm.Print_Area" localSheetId="8">'抽選会掲示用'!$A$1:$I$14</definedName>
    <definedName name="_xlnm.Print_Area" localSheetId="5">'駐車証'!$A$1:$G$14</definedName>
    <definedName name="_xlnm.Print_Area" localSheetId="0">'予選リーグ表(Hパート・3チーム)'!$A$1:$AE$19</definedName>
    <definedName name="_xlnm.Print_Titles" localSheetId="0">'予選リーグ表(Hパート・3チーム)'!$1:$3</definedName>
  </definedNames>
  <calcPr fullCalcOnLoad="1"/>
</workbook>
</file>

<file path=xl/sharedStrings.xml><?xml version="1.0" encoding="utf-8"?>
<sst xmlns="http://schemas.openxmlformats.org/spreadsheetml/2006/main" count="792" uniqueCount="283">
  <si>
    <t>順位</t>
  </si>
  <si>
    <t>チーム名</t>
  </si>
  <si>
    <t>勝</t>
  </si>
  <si>
    <t>敗</t>
  </si>
  <si>
    <t>勝点</t>
  </si>
  <si>
    <t>勝点順位</t>
  </si>
  <si>
    <t>得点</t>
  </si>
  <si>
    <t>失点</t>
  </si>
  <si>
    <t>得失点</t>
  </si>
  <si>
    <t>-</t>
  </si>
  <si>
    <t>責任者</t>
  </si>
  <si>
    <t>【設営】</t>
  </si>
  <si>
    <t>【片付け】</t>
  </si>
  <si>
    <t>日</t>
  </si>
  <si>
    <t>時間</t>
  </si>
  <si>
    <t>主審</t>
  </si>
  <si>
    <t>副審</t>
  </si>
  <si>
    <t>月</t>
  </si>
  <si>
    <t>日</t>
  </si>
  <si>
    <t>会場</t>
  </si>
  <si>
    <t>パート</t>
  </si>
  <si>
    <t>会場</t>
  </si>
  <si>
    <t>H</t>
  </si>
  <si>
    <t>I</t>
  </si>
  <si>
    <t>J</t>
  </si>
  <si>
    <t>K</t>
  </si>
  <si>
    <t>L</t>
  </si>
  <si>
    <t>M</t>
  </si>
  <si>
    <t>N</t>
  </si>
  <si>
    <t>B</t>
  </si>
  <si>
    <t>C</t>
  </si>
  <si>
    <t>D</t>
  </si>
  <si>
    <t>E</t>
  </si>
  <si>
    <t>F</t>
  </si>
  <si>
    <t>G</t>
  </si>
  <si>
    <t>予選リーグ日程・集計表</t>
  </si>
  <si>
    <t>優勝</t>
  </si>
  <si>
    <t>①</t>
  </si>
  <si>
    <t>②</t>
  </si>
  <si>
    <t>③</t>
  </si>
  <si>
    <t>④</t>
  </si>
  <si>
    <t>⑤</t>
  </si>
  <si>
    <t>⑥</t>
  </si>
  <si>
    <t>⑦</t>
  </si>
  <si>
    <t>⑧</t>
  </si>
  <si>
    <t>Ｂコート</t>
  </si>
  <si>
    <t>B①9：00</t>
  </si>
  <si>
    <t>B⑤12：30</t>
  </si>
  <si>
    <t>A①勝ち</t>
  </si>
  <si>
    <t>B①勝ち</t>
  </si>
  <si>
    <t>A②勝ち</t>
  </si>
  <si>
    <t>B②勝ち</t>
  </si>
  <si>
    <t>B④勝ち</t>
  </si>
  <si>
    <t>B③勝ち</t>
  </si>
  <si>
    <t>B⑤13：00</t>
  </si>
  <si>
    <t>A③勝ち</t>
  </si>
  <si>
    <t>A④勝ち</t>
  </si>
  <si>
    <t>準優勝</t>
  </si>
  <si>
    <t>3位</t>
  </si>
  <si>
    <t>4位</t>
  </si>
  <si>
    <t>5位</t>
  </si>
  <si>
    <t>6位</t>
  </si>
  <si>
    <t>7位</t>
  </si>
  <si>
    <t>8位</t>
  </si>
  <si>
    <t>A⑥勝ち</t>
  </si>
  <si>
    <t>B⑥勝ち</t>
  </si>
  <si>
    <t>本部</t>
  </si>
  <si>
    <t>A⑦勝ち</t>
  </si>
  <si>
    <t>B⑦勝ち</t>
  </si>
  <si>
    <t>本部指名</t>
  </si>
  <si>
    <t>『 優　　勝 』</t>
  </si>
  <si>
    <t>A①9：00</t>
  </si>
  <si>
    <t>A⑤12：30</t>
  </si>
  <si>
    <t>Ａコート</t>
  </si>
  <si>
    <t>A⑤13：00</t>
  </si>
  <si>
    <t>A</t>
  </si>
  <si>
    <t>試合時間　15分-5分-15分</t>
  </si>
  <si>
    <t>⑨</t>
  </si>
  <si>
    <t>PK負</t>
  </si>
  <si>
    <t>審判</t>
  </si>
  <si>
    <t>①勝ち</t>
  </si>
  <si>
    <t>②勝ち</t>
  </si>
  <si>
    <t>④勝ち</t>
  </si>
  <si>
    <t>チーム名</t>
  </si>
  <si>
    <t>本車両は、</t>
  </si>
  <si>
    <t>【予選リーグ組み合わせ】</t>
  </si>
  <si>
    <t>『2位トーナメント①優勝』</t>
  </si>
  <si>
    <t>A②9：45</t>
  </si>
  <si>
    <t>B③10：30</t>
  </si>
  <si>
    <t>A⑥13：15</t>
  </si>
  <si>
    <t>B⑥13：15</t>
  </si>
  <si>
    <t>B⑦14：00</t>
  </si>
  <si>
    <t>A⑦14：00</t>
  </si>
  <si>
    <t>B⑧14：45</t>
  </si>
  <si>
    <t>A⑧14：45</t>
  </si>
  <si>
    <t>B②9：45</t>
  </si>
  <si>
    <t>A③10：30</t>
  </si>
  <si>
    <t>A④11：15</t>
  </si>
  <si>
    <t>B④11:15</t>
  </si>
  <si>
    <t>B⑥13：45</t>
  </si>
  <si>
    <t>A⑦14：30</t>
  </si>
  <si>
    <t>駐車証</t>
  </si>
  <si>
    <t>A⑤勝ち</t>
  </si>
  <si>
    <t>B⑤勝ち</t>
  </si>
  <si>
    <t>-</t>
  </si>
  <si>
    <t>-</t>
  </si>
  <si>
    <t>-</t>
  </si>
  <si>
    <t>会場責任者　『〇〇・〇〇』</t>
  </si>
  <si>
    <t>A①9:00</t>
  </si>
  <si>
    <t>B①9:00</t>
  </si>
  <si>
    <t>A②9:45</t>
  </si>
  <si>
    <t>B②9:45</t>
  </si>
  <si>
    <t>A③10:30</t>
  </si>
  <si>
    <t>B③10:30</t>
  </si>
  <si>
    <t>A④11:15</t>
  </si>
  <si>
    <t>O</t>
  </si>
  <si>
    <t>■</t>
  </si>
  <si>
    <t>■</t>
  </si>
  <si>
    <t>(土)</t>
  </si>
  <si>
    <t>キングス</t>
  </si>
  <si>
    <t>⑧</t>
  </si>
  <si>
    <t>⑦</t>
  </si>
  <si>
    <t>⑥</t>
  </si>
  <si>
    <t>⑤</t>
  </si>
  <si>
    <t>④</t>
  </si>
  <si>
    <t>➂勝ち</t>
  </si>
  <si>
    <t>⑤勝ち</t>
  </si>
  <si>
    <t>⑥勝ち</t>
  </si>
  <si>
    <t>決勝戦準備</t>
  </si>
  <si>
    <t>『3位トーナメント①優勝』</t>
  </si>
  <si>
    <t>会場:</t>
  </si>
  <si>
    <t>上原グラウンド</t>
  </si>
  <si>
    <t>⑦勝ち</t>
  </si>
  <si>
    <t>設営・片付け</t>
  </si>
  <si>
    <t>駐車台数</t>
  </si>
  <si>
    <t>第9回　忠文堂杯争奪少年サッカー大会</t>
  </si>
  <si>
    <t>抽選日：2019年10月5日(土)</t>
  </si>
  <si>
    <t>予選日：2019年10月19日(土)</t>
  </si>
  <si>
    <t>第9回 忠文堂杯争奪少年サッカー大会</t>
  </si>
  <si>
    <t>10月20日(日)　決勝トーナメント　第1日目　ベスト8決定戦及びフレンドーマッチ</t>
  </si>
  <si>
    <t>第9回 忠文堂杯争奪少年サッカー大会</t>
  </si>
  <si>
    <t>10月27日(日)　決勝トーナメント　第2日目　</t>
  </si>
  <si>
    <t>10月20日（日）　２位トーナメント①</t>
  </si>
  <si>
    <t>10月20日（日）　３位トーナメント①</t>
  </si>
  <si>
    <t>.</t>
  </si>
  <si>
    <t>1位</t>
  </si>
  <si>
    <t>2位</t>
  </si>
  <si>
    <t>3チーム(Ｃ・Ｄ・Ｇ)によるリーグ戦　1位が決勝へ進出</t>
  </si>
  <si>
    <t>①10:30</t>
  </si>
  <si>
    <t>②11:10</t>
  </si>
  <si>
    <t>③11:50</t>
  </si>
  <si>
    <t>④12:30</t>
  </si>
  <si>
    <t>⑤13:10</t>
  </si>
  <si>
    <t>⑥13:50</t>
  </si>
  <si>
    <t>⑦14:30</t>
  </si>
  <si>
    <t>⑧15:30</t>
  </si>
  <si>
    <t>〇設営：9:30～2試合目のチーム　〇片付け：最後の試合のチーム　※駐車台数制限　6台</t>
  </si>
  <si>
    <t>⑧15:50</t>
  </si>
  <si>
    <t>①10:00</t>
  </si>
  <si>
    <t>②10:40</t>
  </si>
  <si>
    <t>③11:20</t>
  </si>
  <si>
    <t>④12:00</t>
  </si>
  <si>
    <t>⑤12:40</t>
  </si>
  <si>
    <t>⑥13:20</t>
  </si>
  <si>
    <t>⑦14:00</t>
  </si>
  <si>
    <t>⑧14:40</t>
  </si>
  <si>
    <t>⑨15:20</t>
  </si>
  <si>
    <t>タートルズ</t>
  </si>
  <si>
    <t>キングス</t>
  </si>
  <si>
    <t>10月20日(日)　会場担当：ジュニア委員会　設営8:00～２試合目のチーム(〇〇・〇〇)　片付け：最後の試合のチーム　※駐車台数制限　5台</t>
  </si>
  <si>
    <t>荏隈</t>
  </si>
  <si>
    <t>明野西</t>
  </si>
  <si>
    <t>八幡</t>
  </si>
  <si>
    <t>エラン横瀬</t>
  </si>
  <si>
    <t>寒田</t>
  </si>
  <si>
    <t>金池長浜</t>
  </si>
  <si>
    <t>明野北</t>
  </si>
  <si>
    <t>戸次吉野</t>
  </si>
  <si>
    <t>由布川</t>
  </si>
  <si>
    <t>東大分</t>
  </si>
  <si>
    <t>明野東</t>
  </si>
  <si>
    <t>大道</t>
  </si>
  <si>
    <t>宗方</t>
  </si>
  <si>
    <t>別保</t>
  </si>
  <si>
    <t>FC大野</t>
  </si>
  <si>
    <t>滝尾下郡</t>
  </si>
  <si>
    <t>明治北</t>
  </si>
  <si>
    <t>豊府</t>
  </si>
  <si>
    <t>鴛野</t>
  </si>
  <si>
    <t>碩田</t>
  </si>
  <si>
    <t>県央おおの</t>
  </si>
  <si>
    <t>0</t>
  </si>
  <si>
    <t>0</t>
  </si>
  <si>
    <t>宗方サッカークラブ</t>
  </si>
  <si>
    <t>2(3</t>
  </si>
  <si>
    <t>1)2</t>
  </si>
  <si>
    <t>別保SFC</t>
  </si>
  <si>
    <t>カティ松岡　</t>
  </si>
  <si>
    <t>1(3</t>
  </si>
  <si>
    <t>カティ高城　</t>
  </si>
  <si>
    <t>カティU12　</t>
  </si>
  <si>
    <t>戸次吉野</t>
  </si>
  <si>
    <t>戸次吉野</t>
  </si>
  <si>
    <t>明野東</t>
  </si>
  <si>
    <t>明野東</t>
  </si>
  <si>
    <t>4)1</t>
  </si>
  <si>
    <t>10月27日(日)　会場担当：ジュニア委員会　設営7:30～２試合目のチーム(〇〇・〇〇)　片付け：全8チーム　※閉会式へは8チーム全て参加願います ※駐車台数制限　7台</t>
  </si>
  <si>
    <t>4)2</t>
  </si>
  <si>
    <t>2(2</t>
  </si>
  <si>
    <t>3)2</t>
  </si>
  <si>
    <t>滝尾下郡</t>
  </si>
  <si>
    <t>カティオーラU12</t>
  </si>
  <si>
    <t>由布川</t>
  </si>
  <si>
    <t>明治北</t>
  </si>
  <si>
    <t>寒田</t>
  </si>
  <si>
    <t>大道</t>
  </si>
  <si>
    <t>県央おおの</t>
  </si>
  <si>
    <t>寒田</t>
  </si>
  <si>
    <t>由布川サッカースポーツ少年団</t>
  </si>
  <si>
    <t>明治北ＳＳＣ</t>
  </si>
  <si>
    <t>滝尾下郡</t>
  </si>
  <si>
    <t>滝尾下郡サッカースポーツ少年団</t>
  </si>
  <si>
    <t>大道</t>
  </si>
  <si>
    <t>県央おおの</t>
  </si>
  <si>
    <t>カティオーラフットボールクラブＵ－１２</t>
  </si>
  <si>
    <t>寒田少年サッカークラブ</t>
  </si>
  <si>
    <t>大道サッカースポーツ少年団</t>
  </si>
  <si>
    <t>県央おおのJFC</t>
  </si>
  <si>
    <t>KINGS FOOTBALLCLUB U12</t>
  </si>
  <si>
    <t>由布川</t>
  </si>
  <si>
    <t>最終順位</t>
  </si>
  <si>
    <t>最終試合のチーム</t>
  </si>
  <si>
    <t>分</t>
  </si>
  <si>
    <t>H1 1位</t>
  </si>
  <si>
    <t>H1 2位</t>
  </si>
  <si>
    <t>H1 3位</t>
  </si>
  <si>
    <t>H1位</t>
  </si>
  <si>
    <t>H2位</t>
  </si>
  <si>
    <t>H3位</t>
  </si>
  <si>
    <t>①負け</t>
  </si>
  <si>
    <t>②負け</t>
  </si>
  <si>
    <t>②勝ち</t>
  </si>
  <si>
    <t>➂勝ち</t>
  </si>
  <si>
    <t>④勝ち</t>
  </si>
  <si>
    <t>➂負け</t>
  </si>
  <si>
    <t>④負け</t>
  </si>
  <si>
    <t>⑦勝ち</t>
  </si>
  <si>
    <t>〇設営：8:30～2試合目のチーム　〇片付け：最後の試合のチーム　※駐車台数制限　6台</t>
  </si>
  <si>
    <t>⑧15:20</t>
  </si>
  <si>
    <t>『3位トーナメント優勝』</t>
  </si>
  <si>
    <t>⑧勝ち</t>
  </si>
  <si>
    <t>『4位トーナメント優勝』</t>
  </si>
  <si>
    <t>上原グラウンドA</t>
  </si>
  <si>
    <t>上原グラウンドB</t>
  </si>
  <si>
    <t>3チーム(E・F・G)によるリーグ戦　1位が決勝へ進出</t>
  </si>
  <si>
    <t>6</t>
  </si>
  <si>
    <t>（例）大分FC</t>
  </si>
  <si>
    <t>Hパート最終順位</t>
  </si>
  <si>
    <t>駐車場内におけるマナーを守り、安全運転に努めます。</t>
  </si>
  <si>
    <t>関係者のものです。</t>
  </si>
  <si>
    <t>※3チームリーグ(E・F・G)順位決定方法</t>
  </si>
  <si>
    <r>
      <t xml:space="preserve">②当該チームの戦績 ➂得失点差 </t>
    </r>
    <r>
      <rPr>
        <b/>
        <sz val="7"/>
        <color indexed="8"/>
        <rFont val="Segoe UI Symbol"/>
        <family val="2"/>
      </rPr>
      <t>➃</t>
    </r>
    <r>
      <rPr>
        <b/>
        <sz val="7"/>
        <color indexed="8"/>
        <rFont val="Meiryo UI"/>
        <family val="3"/>
      </rPr>
      <t xml:space="preserve">総得点 </t>
    </r>
    <r>
      <rPr>
        <b/>
        <sz val="7"/>
        <color indexed="8"/>
        <rFont val="Segoe UI Symbol"/>
        <family val="2"/>
      </rPr>
      <t>➄</t>
    </r>
    <r>
      <rPr>
        <b/>
        <sz val="7"/>
        <color indexed="8"/>
        <rFont val="Meiryo UI"/>
        <family val="3"/>
      </rPr>
      <t>コイントス</t>
    </r>
  </si>
  <si>
    <t>➀勝点【勝4　PK勝2　PK負1　負0】</t>
  </si>
  <si>
    <t>設営：11:00～、片付け：16:30～</t>
  </si>
  <si>
    <t>2020 OFA U-12ウインターカップ</t>
  </si>
  <si>
    <t>1月17日（日）　3位トーナメント</t>
  </si>
  <si>
    <t>1月17日（日）　4位トーナメント</t>
  </si>
  <si>
    <t>②10:10</t>
  </si>
  <si>
    <t>〇設営：8:00～2試合目のチーム　〇片付け：最後の試合のチーム　※駐車台数制限　6台</t>
  </si>
  <si>
    <t>①9:30</t>
  </si>
  <si>
    <t>③10:50</t>
  </si>
  <si>
    <t>④11:30</t>
  </si>
  <si>
    <t>⑤12:10</t>
  </si>
  <si>
    <t>⑥12:50</t>
  </si>
  <si>
    <t>⑦13:30</t>
  </si>
  <si>
    <t>⑧14:10</t>
  </si>
  <si>
    <t>⑨14:50</t>
  </si>
  <si>
    <t>西部グラウンドA</t>
  </si>
  <si>
    <t>1人審判制</t>
  </si>
  <si>
    <t>1人審判制</t>
  </si>
  <si>
    <t>1月22日（日）　3位トーナメント</t>
  </si>
  <si>
    <t>1月22日（日）　4位トーナメント</t>
  </si>
  <si>
    <t>第13回忠文堂杯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</si>
</sst>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\ ;[Red]\-0\ "/>
    <numFmt numFmtId="178" formatCode="0_);[Red]\(0\)"/>
    <numFmt numFmtId="179" formatCode="\(0"/>
    <numFmt numFmtId="180" formatCode="0\)"/>
    <numFmt numFmtId="181" formatCode="&quot;0&quot;&quot;台&quot;"/>
    <numFmt numFmtId="182" formatCode="&quot;&quot;&quot;台&quot;"/>
    <numFmt numFmtId="183" formatCode="@&quot;台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9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.3"/>
      <name val="書院中明朝体"/>
      <family val="3"/>
    </font>
    <font>
      <sz val="36"/>
      <name val="書院中明朝体"/>
      <family val="3"/>
    </font>
    <font>
      <sz val="6"/>
      <name val="書院中明朝体"/>
      <family val="3"/>
    </font>
    <font>
      <sz val="10.8"/>
      <color indexed="14"/>
      <name val="AR P悠々ゴシック体E"/>
      <family val="3"/>
    </font>
    <font>
      <b/>
      <sz val="11.3"/>
      <name val="書院中明朝体"/>
      <family val="3"/>
    </font>
    <font>
      <sz val="14"/>
      <name val="Meiryo UI"/>
      <family val="3"/>
    </font>
    <font>
      <sz val="18"/>
      <name val="Meiryo UI"/>
      <family val="3"/>
    </font>
    <font>
      <sz val="12"/>
      <color indexed="10"/>
      <name val="Meiryo UI"/>
      <family val="3"/>
    </font>
    <font>
      <sz val="22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1"/>
      <color indexed="53"/>
      <name val="Meiryo UI"/>
      <family val="3"/>
    </font>
    <font>
      <sz val="11"/>
      <color indexed="17"/>
      <name val="Meiryo UI"/>
      <family val="3"/>
    </font>
    <font>
      <sz val="11"/>
      <color indexed="10"/>
      <name val="Meiryo UI"/>
      <family val="3"/>
    </font>
    <font>
      <b/>
      <sz val="12"/>
      <color indexed="53"/>
      <name val="Meiryo UI"/>
      <family val="3"/>
    </font>
    <font>
      <b/>
      <sz val="12"/>
      <color indexed="17"/>
      <name val="Meiryo UI"/>
      <family val="3"/>
    </font>
    <font>
      <sz val="11"/>
      <color indexed="60"/>
      <name val="Meiryo UI"/>
      <family val="3"/>
    </font>
    <font>
      <sz val="10"/>
      <color indexed="53"/>
      <name val="Meiryo UI"/>
      <family val="3"/>
    </font>
    <font>
      <sz val="10"/>
      <color indexed="17"/>
      <name val="Meiryo UI"/>
      <family val="3"/>
    </font>
    <font>
      <sz val="10"/>
      <color indexed="10"/>
      <name val="Meiryo UI"/>
      <family val="3"/>
    </font>
    <font>
      <sz val="24"/>
      <name val="Meiryo UI"/>
      <family val="3"/>
    </font>
    <font>
      <sz val="20"/>
      <name val="Meiryo UI"/>
      <family val="3"/>
    </font>
    <font>
      <b/>
      <sz val="20"/>
      <color indexed="48"/>
      <name val="Meiryo UI"/>
      <family val="3"/>
    </font>
    <font>
      <sz val="16"/>
      <name val="Meiryo UI"/>
      <family val="3"/>
    </font>
    <font>
      <sz val="9"/>
      <name val="Meiryo UI"/>
      <family val="3"/>
    </font>
    <font>
      <sz val="11"/>
      <name val="AR P丸ゴシック体M"/>
      <family val="3"/>
    </font>
    <font>
      <b/>
      <sz val="14"/>
      <name val="Meiryo UI"/>
      <family val="3"/>
    </font>
    <font>
      <sz val="14"/>
      <color indexed="10"/>
      <name val="Meiryo UI"/>
      <family val="3"/>
    </font>
    <font>
      <b/>
      <sz val="16"/>
      <name val="Meiryo UI"/>
      <family val="3"/>
    </font>
    <font>
      <sz val="11"/>
      <color indexed="17"/>
      <name val="AR P丸ゴシック体M"/>
      <family val="3"/>
    </font>
    <font>
      <sz val="11"/>
      <color indexed="53"/>
      <name val="AR P丸ゴシック体M"/>
      <family val="3"/>
    </font>
    <font>
      <b/>
      <sz val="12"/>
      <name val="Meiryo UI"/>
      <family val="3"/>
    </font>
    <font>
      <b/>
      <sz val="18"/>
      <name val="Meiryo UI"/>
      <family val="3"/>
    </font>
    <font>
      <sz val="11"/>
      <color indexed="12"/>
      <name val="Meiryo UI"/>
      <family val="3"/>
    </font>
    <font>
      <sz val="14"/>
      <color indexed="12"/>
      <name val="Meiryo UI"/>
      <family val="3"/>
    </font>
    <font>
      <sz val="14"/>
      <color indexed="17"/>
      <name val="Meiryo UI"/>
      <family val="3"/>
    </font>
    <font>
      <sz val="12"/>
      <color indexed="53"/>
      <name val="Meiryo UI"/>
      <family val="3"/>
    </font>
    <font>
      <b/>
      <sz val="11"/>
      <name val="Meiryo UI"/>
      <family val="3"/>
    </font>
    <font>
      <sz val="12"/>
      <color indexed="17"/>
      <name val="Meiryo UI"/>
      <family val="3"/>
    </font>
    <font>
      <b/>
      <sz val="32"/>
      <color indexed="10"/>
      <name val="Meiryo UI"/>
      <family val="3"/>
    </font>
    <font>
      <sz val="11.3"/>
      <name val="Meiryo UI"/>
      <family val="3"/>
    </font>
    <font>
      <sz val="36"/>
      <color indexed="56"/>
      <name val="Meiryo UI"/>
      <family val="3"/>
    </font>
    <font>
      <sz val="10.8"/>
      <color indexed="14"/>
      <name val="Meiryo UI"/>
      <family val="3"/>
    </font>
    <font>
      <sz val="10.8"/>
      <color indexed="36"/>
      <name val="Meiryo UI"/>
      <family val="3"/>
    </font>
    <font>
      <b/>
      <sz val="11.3"/>
      <name val="Meiryo UI"/>
      <family val="3"/>
    </font>
    <font>
      <b/>
      <sz val="20"/>
      <color indexed="56"/>
      <name val="Meiryo UI"/>
      <family val="3"/>
    </font>
    <font>
      <b/>
      <sz val="110"/>
      <color indexed="12"/>
      <name val="Meiryo UI"/>
      <family val="3"/>
    </font>
    <font>
      <b/>
      <sz val="10.8"/>
      <color indexed="12"/>
      <name val="Meiryo UI"/>
      <family val="3"/>
    </font>
    <font>
      <b/>
      <sz val="7"/>
      <color indexed="8"/>
      <name val="Meiryo UI"/>
      <family val="3"/>
    </font>
    <font>
      <b/>
      <sz val="7"/>
      <color indexed="8"/>
      <name val="Segoe UI Symbol"/>
      <family val="2"/>
    </font>
    <font>
      <b/>
      <sz val="72"/>
      <color indexed="56"/>
      <name val="Meiryo UI"/>
      <family val="3"/>
    </font>
    <font>
      <b/>
      <sz val="90"/>
      <color indexed="5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Meiryo UI"/>
      <family val="3"/>
    </font>
    <font>
      <sz val="14"/>
      <color indexed="8"/>
      <name val="Meiryo UI"/>
      <family val="3"/>
    </font>
    <font>
      <sz val="11"/>
      <color indexed="23"/>
      <name val="Meiryo UI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b/>
      <sz val="14"/>
      <color indexed="12"/>
      <name val="Meiryo UI"/>
      <family val="3"/>
    </font>
    <font>
      <sz val="14"/>
      <color indexed="23"/>
      <name val="Meiryo UI"/>
      <family val="3"/>
    </font>
    <font>
      <b/>
      <sz val="16"/>
      <color indexed="12"/>
      <name val="Meiryo UI"/>
      <family val="3"/>
    </font>
    <font>
      <sz val="14"/>
      <color indexed="9"/>
      <name val="Meiryo UI"/>
      <family val="3"/>
    </font>
    <font>
      <b/>
      <sz val="11"/>
      <color indexed="30"/>
      <name val="Meiryo UI"/>
      <family val="3"/>
    </font>
    <font>
      <b/>
      <sz val="28"/>
      <color indexed="49"/>
      <name val="Meiryo UI"/>
      <family val="3"/>
    </font>
    <font>
      <b/>
      <sz val="16"/>
      <color indexed="8"/>
      <name val="Meiryo UI"/>
      <family val="3"/>
    </font>
    <font>
      <u val="single"/>
      <sz val="14"/>
      <color indexed="10"/>
      <name val="Meiryo UI"/>
      <family val="3"/>
    </font>
    <font>
      <sz val="10.5"/>
      <color indexed="8"/>
      <name val="Meiryo UI"/>
      <family val="3"/>
    </font>
    <font>
      <sz val="10"/>
      <color indexed="8"/>
      <name val="Meiryo UI"/>
      <family val="3"/>
    </font>
    <font>
      <sz val="8"/>
      <color indexed="40"/>
      <name val="ＭＳ Ｐゴシック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b/>
      <sz val="9"/>
      <color indexed="8"/>
      <name val="Meiryo UI"/>
      <family val="3"/>
    </font>
    <font>
      <sz val="9"/>
      <color indexed="8"/>
      <name val="Meiryo UI"/>
      <family val="3"/>
    </font>
    <font>
      <b/>
      <sz val="14"/>
      <color indexed="8"/>
      <name val="Meiryo UI"/>
      <family val="3"/>
    </font>
    <font>
      <b/>
      <u val="single"/>
      <sz val="14"/>
      <color indexed="8"/>
      <name val="Meiryo UI"/>
      <family val="3"/>
    </font>
    <font>
      <b/>
      <sz val="11"/>
      <color indexed="8"/>
      <name val="Meiryo UI"/>
      <family val="3"/>
    </font>
    <font>
      <b/>
      <u val="single"/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Meiryo UI"/>
      <family val="3"/>
    </font>
    <font>
      <sz val="14"/>
      <color theme="1"/>
      <name val="Meiryo UI"/>
      <family val="3"/>
    </font>
    <font>
      <sz val="10"/>
      <color rgb="FFFF0000"/>
      <name val="Meiryo UI"/>
      <family val="3"/>
    </font>
    <font>
      <sz val="11"/>
      <color theme="0" tint="-0.4999699890613556"/>
      <name val="Meiryo UI"/>
      <family val="3"/>
    </font>
    <font>
      <sz val="11"/>
      <color theme="1"/>
      <name val="Meiryo UI"/>
      <family val="3"/>
    </font>
    <font>
      <sz val="16"/>
      <color theme="1"/>
      <name val="Meiryo UI"/>
      <family val="3"/>
    </font>
    <font>
      <sz val="14"/>
      <color theme="0" tint="-0.4999699890613556"/>
      <name val="Meiryo UI"/>
      <family val="3"/>
    </font>
    <font>
      <b/>
      <sz val="7"/>
      <color rgb="FF000000"/>
      <name val="Meiryo UI"/>
      <family val="3"/>
    </font>
    <font>
      <sz val="14"/>
      <color theme="0"/>
      <name val="Meiryo UI"/>
      <family val="3"/>
    </font>
    <font>
      <b/>
      <sz val="14"/>
      <color rgb="FF0000CC"/>
      <name val="Meiryo UI"/>
      <family val="3"/>
    </font>
    <font>
      <b/>
      <sz val="11"/>
      <color rgb="FF0070C0"/>
      <name val="Meiryo UI"/>
      <family val="3"/>
    </font>
    <font>
      <sz val="11"/>
      <color rgb="FFFF0000"/>
      <name val="Meiryo UI"/>
      <family val="3"/>
    </font>
    <font>
      <sz val="11"/>
      <color rgb="FF0000CC"/>
      <name val="Meiryo UI"/>
      <family val="3"/>
    </font>
    <font>
      <b/>
      <sz val="28"/>
      <color theme="4"/>
      <name val="Meiryo U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DashDot">
        <color rgb="FF0000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rgb="FF0000CC"/>
      </right>
      <top>
        <color indexed="63"/>
      </top>
      <bottom>
        <color indexed="63"/>
      </bottom>
    </border>
    <border>
      <left style="mediumDashDot">
        <color rgb="FF0000CC"/>
      </left>
      <right>
        <color indexed="63"/>
      </right>
      <top>
        <color indexed="63"/>
      </top>
      <bottom style="mediumDashDot">
        <color rgb="FF0000CC"/>
      </bottom>
    </border>
    <border>
      <left>
        <color indexed="63"/>
      </left>
      <right>
        <color indexed="63"/>
      </right>
      <top>
        <color indexed="63"/>
      </top>
      <bottom style="mediumDashDot">
        <color rgb="FF0000CC"/>
      </bottom>
    </border>
    <border>
      <left>
        <color indexed="63"/>
      </left>
      <right style="mediumDashDot">
        <color rgb="FF0000CC"/>
      </right>
      <top>
        <color indexed="63"/>
      </top>
      <bottom style="mediumDashDot">
        <color rgb="FF0000CC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DashDot">
        <color rgb="FF0000CC"/>
      </left>
      <right>
        <color indexed="63"/>
      </right>
      <top style="mediumDashDot">
        <color rgb="FF0000CC"/>
      </top>
      <bottom>
        <color indexed="63"/>
      </bottom>
    </border>
    <border>
      <left>
        <color indexed="63"/>
      </left>
      <right>
        <color indexed="63"/>
      </right>
      <top style="mediumDashDot">
        <color rgb="FF0000CC"/>
      </top>
      <bottom>
        <color indexed="63"/>
      </bottom>
    </border>
    <border>
      <left>
        <color indexed="63"/>
      </left>
      <right style="mediumDashDot">
        <color rgb="FF0000CC"/>
      </right>
      <top style="mediumDashDot">
        <color rgb="FF0000CC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3" fillId="0" borderId="3" applyNumberFormat="0" applyFill="0" applyAlignment="0" applyProtection="0"/>
    <xf numFmtId="0" fontId="104" fillId="29" borderId="0" applyNumberFormat="0" applyBorder="0" applyAlignment="0" applyProtection="0"/>
    <xf numFmtId="0" fontId="105" fillId="30" borderId="4" applyNumberFormat="0" applyAlignment="0" applyProtection="0"/>
    <xf numFmtId="0" fontId="10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0" borderId="9" applyNumberFormat="0" applyAlignment="0" applyProtection="0"/>
    <xf numFmtId="0" fontId="1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3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4" fillId="32" borderId="0" applyNumberFormat="0" applyBorder="0" applyAlignment="0" applyProtection="0"/>
  </cellStyleXfs>
  <cellXfs count="574">
    <xf numFmtId="0" fontId="0" fillId="0" borderId="0" xfId="0" applyAlignment="1">
      <alignment vertical="center"/>
    </xf>
    <xf numFmtId="0" fontId="4" fillId="0" borderId="0" xfId="61" applyFill="1">
      <alignment/>
      <protection/>
    </xf>
    <xf numFmtId="0" fontId="4" fillId="0" borderId="0" xfId="61" applyNumberFormat="1" applyFill="1">
      <alignment/>
      <protection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quotePrefix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13" fillId="33" borderId="0" xfId="0" applyFont="1" applyFill="1" applyAlignment="1">
      <alignment vertical="distributed" shrinkToFit="1"/>
    </xf>
    <xf numFmtId="0" fontId="13" fillId="0" borderId="0" xfId="0" applyFont="1" applyFill="1" applyBorder="1" applyAlignment="1">
      <alignment vertical="center" textRotation="255" shrinkToFit="1"/>
    </xf>
    <xf numFmtId="0" fontId="13" fillId="0" borderId="10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right" vertical="center" shrinkToFi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15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20" fontId="13" fillId="0" borderId="0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11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shrinkToFit="1"/>
    </xf>
    <xf numFmtId="0" fontId="116" fillId="0" borderId="18" xfId="0" applyFont="1" applyFill="1" applyBorder="1" applyAlignment="1">
      <alignment horizontal="center" vertical="center" shrinkToFit="1"/>
    </xf>
    <xf numFmtId="0" fontId="29" fillId="0" borderId="0" xfId="0" applyFont="1" applyBorder="1" applyAlignment="1" quotePrefix="1">
      <alignment vertical="center" shrinkToFit="1"/>
    </xf>
    <xf numFmtId="0" fontId="30" fillId="0" borderId="0" xfId="0" applyFont="1" applyAlignment="1">
      <alignment vertical="center" shrinkToFit="1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8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top" shrinkToFit="1"/>
    </xf>
    <xf numFmtId="0" fontId="116" fillId="0" borderId="27" xfId="0" applyFont="1" applyFill="1" applyBorder="1" applyAlignment="1">
      <alignment horizontal="center" vertical="center" shrinkToFit="1"/>
    </xf>
    <xf numFmtId="0" fontId="116" fillId="0" borderId="28" xfId="0" applyFont="1" applyFill="1" applyBorder="1" applyAlignment="1">
      <alignment horizontal="center" vertical="center" shrinkToFit="1"/>
    </xf>
    <xf numFmtId="0" fontId="116" fillId="0" borderId="29" xfId="0" applyFont="1" applyFill="1" applyBorder="1" applyAlignment="1">
      <alignment horizontal="center" vertical="center" shrinkToFit="1"/>
    </xf>
    <xf numFmtId="0" fontId="116" fillId="0" borderId="30" xfId="0" applyFont="1" applyFill="1" applyBorder="1" applyAlignment="1">
      <alignment horizontal="center" vertical="center" shrinkToFit="1"/>
    </xf>
    <xf numFmtId="0" fontId="116" fillId="0" borderId="31" xfId="0" applyFont="1" applyFill="1" applyBorder="1" applyAlignment="1">
      <alignment horizontal="center" vertical="center" shrinkToFit="1"/>
    </xf>
    <xf numFmtId="0" fontId="116" fillId="0" borderId="32" xfId="0" applyFont="1" applyFill="1" applyBorder="1" applyAlignment="1">
      <alignment horizontal="center" vertical="center" shrinkToFit="1"/>
    </xf>
    <xf numFmtId="0" fontId="116" fillId="0" borderId="33" xfId="0" applyFont="1" applyFill="1" applyBorder="1" applyAlignment="1">
      <alignment horizontal="center" vertical="center" shrinkToFit="1"/>
    </xf>
    <xf numFmtId="0" fontId="116" fillId="0" borderId="34" xfId="0" applyFont="1" applyFill="1" applyBorder="1" applyAlignment="1">
      <alignment horizontal="center" vertical="center" shrinkToFit="1"/>
    </xf>
    <xf numFmtId="20" fontId="13" fillId="0" borderId="0" xfId="0" applyNumberFormat="1" applyFont="1" applyBorder="1" applyAlignment="1">
      <alignment vertical="center" shrinkToFit="1"/>
    </xf>
    <xf numFmtId="0" fontId="117" fillId="0" borderId="13" xfId="0" applyFont="1" applyBorder="1" applyAlignment="1">
      <alignment vertical="center" shrinkToFit="1"/>
    </xf>
    <xf numFmtId="0" fontId="117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118" fillId="0" borderId="0" xfId="0" applyFont="1" applyFill="1" applyBorder="1" applyAlignment="1">
      <alignment vertical="center" textRotation="255" shrinkToFit="1"/>
    </xf>
    <xf numFmtId="0" fontId="1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9" fillId="0" borderId="35" xfId="0" applyNumberFormat="1" applyFont="1" applyFill="1" applyBorder="1" applyAlignment="1">
      <alignment horizontal="center" vertical="center" shrinkToFit="1"/>
    </xf>
    <xf numFmtId="0" fontId="9" fillId="0" borderId="36" xfId="0" applyNumberFormat="1" applyFont="1" applyFill="1" applyBorder="1" applyAlignment="1">
      <alignment horizontal="center" vertical="center" shrinkToFit="1"/>
    </xf>
    <xf numFmtId="0" fontId="9" fillId="0" borderId="37" xfId="0" applyNumberFormat="1" applyFont="1" applyFill="1" applyBorder="1" applyAlignment="1">
      <alignment horizontal="center" vertical="center" shrinkToFit="1"/>
    </xf>
    <xf numFmtId="0" fontId="9" fillId="0" borderId="38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39" xfId="0" applyNumberFormat="1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vertical="center"/>
    </xf>
    <xf numFmtId="0" fontId="40" fillId="0" borderId="40" xfId="0" applyFont="1" applyFill="1" applyBorder="1" applyAlignment="1">
      <alignment horizontal="center" vertical="center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179" fontId="13" fillId="0" borderId="12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41" fillId="0" borderId="0" xfId="0" applyNumberFormat="1" applyFont="1" applyFill="1" applyAlignment="1">
      <alignment vertical="center"/>
    </xf>
    <xf numFmtId="0" fontId="9" fillId="0" borderId="41" xfId="0" applyNumberFormat="1" applyFont="1" applyFill="1" applyBorder="1" applyAlignment="1">
      <alignment horizontal="center" vertical="center" shrinkToFit="1"/>
    </xf>
    <xf numFmtId="0" fontId="9" fillId="0" borderId="42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19" fillId="0" borderId="0" xfId="0" applyFont="1" applyFill="1" applyAlignment="1">
      <alignment vertical="center"/>
    </xf>
    <xf numFmtId="0" fontId="119" fillId="0" borderId="0" xfId="0" applyFont="1" applyAlignment="1">
      <alignment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4" borderId="46" xfId="0" applyFont="1" applyFill="1" applyBorder="1" applyAlignment="1">
      <alignment horizontal="center" vertical="center" shrinkToFit="1"/>
    </xf>
    <xf numFmtId="0" fontId="28" fillId="34" borderId="47" xfId="0" applyFont="1" applyFill="1" applyBorder="1" applyAlignment="1">
      <alignment horizontal="center" vertical="center" shrinkToFit="1"/>
    </xf>
    <xf numFmtId="0" fontId="28" fillId="34" borderId="48" xfId="0" applyFont="1" applyFill="1" applyBorder="1" applyAlignment="1">
      <alignment horizontal="center" vertical="center" shrinkToFit="1"/>
    </xf>
    <xf numFmtId="0" fontId="33" fillId="0" borderId="4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56" fontId="13" fillId="0" borderId="0" xfId="0" applyNumberFormat="1" applyFont="1" applyBorder="1" applyAlignment="1">
      <alignment vertical="center"/>
    </xf>
    <xf numFmtId="0" fontId="116" fillId="0" borderId="0" xfId="0" applyFont="1" applyFill="1" applyBorder="1" applyAlignment="1">
      <alignment horizontal="center" vertical="center" shrinkToFit="1"/>
    </xf>
    <xf numFmtId="0" fontId="116" fillId="35" borderId="0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33" borderId="0" xfId="0" applyFont="1" applyFill="1" applyBorder="1" applyAlignment="1">
      <alignment vertical="center" textRotation="255" shrinkToFit="1"/>
    </xf>
    <xf numFmtId="0" fontId="13" fillId="33" borderId="11" xfId="0" applyFont="1" applyFill="1" applyBorder="1" applyAlignment="1">
      <alignment vertical="center" textRotation="255" shrinkToFit="1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50" xfId="0" applyFont="1" applyBorder="1" applyAlignment="1">
      <alignment vertical="center" shrinkToFit="1"/>
    </xf>
    <xf numFmtId="0" fontId="117" fillId="0" borderId="51" xfId="0" applyFont="1" applyBorder="1" applyAlignment="1">
      <alignment vertical="center" shrinkToFit="1"/>
    </xf>
    <xf numFmtId="0" fontId="22" fillId="0" borderId="51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3" fillId="0" borderId="50" xfId="0" applyFont="1" applyBorder="1" applyAlignment="1">
      <alignment vertical="center" shrinkToFit="1"/>
    </xf>
    <xf numFmtId="0" fontId="118" fillId="0" borderId="51" xfId="0" applyFont="1" applyFill="1" applyBorder="1" applyAlignment="1">
      <alignment vertical="center" textRotation="255" shrinkToFit="1"/>
    </xf>
    <xf numFmtId="0" fontId="13" fillId="0" borderId="50" xfId="0" applyFont="1" applyBorder="1" applyAlignment="1">
      <alignment vertical="center"/>
    </xf>
    <xf numFmtId="0" fontId="13" fillId="0" borderId="51" xfId="0" applyFont="1" applyFill="1" applyBorder="1" applyAlignment="1">
      <alignment horizontal="center" vertical="center" shrinkToFit="1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3" xfId="0" applyFont="1" applyBorder="1" applyAlignment="1">
      <alignment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183" fontId="13" fillId="0" borderId="18" xfId="0" applyNumberFormat="1" applyFont="1" applyBorder="1" applyAlignment="1">
      <alignment horizontal="center" vertical="center"/>
    </xf>
    <xf numFmtId="183" fontId="9" fillId="0" borderId="38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14" xfId="0" applyNumberFormat="1" applyFont="1" applyFill="1" applyBorder="1" applyAlignment="1">
      <alignment horizontal="center" vertical="center" shrinkToFit="1"/>
    </xf>
    <xf numFmtId="180" fontId="13" fillId="0" borderId="14" xfId="0" applyNumberFormat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vertical="center"/>
    </xf>
    <xf numFmtId="0" fontId="39" fillId="0" borderId="40" xfId="0" applyFont="1" applyFill="1" applyBorder="1" applyAlignment="1">
      <alignment vertical="center" shrinkToFit="1"/>
    </xf>
    <xf numFmtId="56" fontId="18" fillId="0" borderId="0" xfId="0" applyNumberFormat="1" applyFont="1" applyBorder="1" applyAlignment="1">
      <alignment vertical="center"/>
    </xf>
    <xf numFmtId="0" fontId="116" fillId="0" borderId="0" xfId="0" applyFont="1" applyFill="1" applyAlignment="1">
      <alignment vertical="center"/>
    </xf>
    <xf numFmtId="0" fontId="119" fillId="0" borderId="0" xfId="0" applyFont="1" applyAlignment="1">
      <alignment vertical="center"/>
    </xf>
    <xf numFmtId="0" fontId="120" fillId="0" borderId="0" xfId="0" applyFont="1" applyFill="1" applyAlignment="1">
      <alignment vertical="center"/>
    </xf>
    <xf numFmtId="0" fontId="119" fillId="0" borderId="0" xfId="0" applyFont="1" applyBorder="1" applyAlignment="1">
      <alignment vertical="center"/>
    </xf>
    <xf numFmtId="0" fontId="119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20" fontId="14" fillId="0" borderId="55" xfId="0" applyNumberFormat="1" applyFont="1" applyFill="1" applyBorder="1" applyAlignment="1">
      <alignment horizontal="right" vertical="top"/>
    </xf>
    <xf numFmtId="20" fontId="14" fillId="0" borderId="56" xfId="0" applyNumberFormat="1" applyFont="1" applyFill="1" applyBorder="1" applyAlignment="1">
      <alignment horizontal="right" vertical="top"/>
    </xf>
    <xf numFmtId="20" fontId="14" fillId="0" borderId="14" xfId="0" applyNumberFormat="1" applyFont="1" applyFill="1" applyBorder="1" applyAlignment="1">
      <alignment horizontal="right" vertical="top"/>
    </xf>
    <xf numFmtId="20" fontId="14" fillId="0" borderId="11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center"/>
    </xf>
    <xf numFmtId="0" fontId="121" fillId="36" borderId="57" xfId="0" applyNumberFormat="1" applyFont="1" applyFill="1" applyBorder="1" applyAlignment="1">
      <alignment horizontal="center" vertical="center" shrinkToFit="1"/>
    </xf>
    <xf numFmtId="183" fontId="13" fillId="0" borderId="0" xfId="0" applyNumberFormat="1" applyFont="1" applyBorder="1" applyAlignment="1">
      <alignment horizontal="center" vertical="center"/>
    </xf>
    <xf numFmtId="20" fontId="14" fillId="0" borderId="58" xfId="0" applyNumberFormat="1" applyFont="1" applyFill="1" applyBorder="1" applyAlignment="1">
      <alignment horizontal="right" vertical="top"/>
    </xf>
    <xf numFmtId="20" fontId="14" fillId="37" borderId="56" xfId="0" applyNumberFormat="1" applyFont="1" applyFill="1" applyBorder="1" applyAlignment="1">
      <alignment horizontal="right" vertical="top"/>
    </xf>
    <xf numFmtId="20" fontId="14" fillId="37" borderId="55" xfId="0" applyNumberFormat="1" applyFont="1" applyFill="1" applyBorder="1" applyAlignment="1">
      <alignment horizontal="right" vertical="top"/>
    </xf>
    <xf numFmtId="20" fontId="14" fillId="37" borderId="11" xfId="0" applyNumberFormat="1" applyFont="1" applyFill="1" applyBorder="1" applyAlignment="1">
      <alignment horizontal="right" vertical="top"/>
    </xf>
    <xf numFmtId="0" fontId="46" fillId="0" borderId="0" xfId="61" applyNumberFormat="1" applyFont="1" applyFill="1" applyBorder="1" applyAlignment="1">
      <alignment/>
      <protection/>
    </xf>
    <xf numFmtId="0" fontId="26" fillId="0" borderId="0" xfId="61" applyNumberFormat="1" applyFont="1" applyFill="1" applyBorder="1" applyAlignment="1">
      <alignment vertical="center"/>
      <protection/>
    </xf>
    <xf numFmtId="0" fontId="47" fillId="0" borderId="0" xfId="61" applyNumberFormat="1" applyFont="1" applyFill="1" applyBorder="1" applyAlignment="1">
      <alignment vertical="center"/>
      <protection/>
    </xf>
    <xf numFmtId="0" fontId="45" fillId="0" borderId="0" xfId="61" applyFont="1" applyFill="1" applyBorder="1">
      <alignment/>
      <protection/>
    </xf>
    <xf numFmtId="0" fontId="49" fillId="0" borderId="0" xfId="61" applyFont="1" applyFill="1" applyBorder="1">
      <alignment/>
      <protection/>
    </xf>
    <xf numFmtId="0" fontId="37" fillId="0" borderId="0" xfId="61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5" fillId="0" borderId="59" xfId="0" applyNumberFormat="1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center" vertical="center" shrinkToFit="1"/>
    </xf>
    <xf numFmtId="179" fontId="13" fillId="0" borderId="59" xfId="0" applyNumberFormat="1" applyFont="1" applyFill="1" applyBorder="1" applyAlignment="1">
      <alignment horizontal="center" vertical="center" shrinkToFit="1"/>
    </xf>
    <xf numFmtId="180" fontId="13" fillId="0" borderId="59" xfId="0" applyNumberFormat="1" applyFont="1" applyFill="1" applyBorder="1" applyAlignment="1">
      <alignment horizontal="center" vertical="center" shrinkToFit="1"/>
    </xf>
    <xf numFmtId="0" fontId="9" fillId="0" borderId="60" xfId="0" applyNumberFormat="1" applyFont="1" applyFill="1" applyBorder="1" applyAlignment="1">
      <alignment vertical="center" shrinkToFit="1"/>
    </xf>
    <xf numFmtId="177" fontId="9" fillId="0" borderId="60" xfId="0" applyNumberFormat="1" applyFont="1" applyFill="1" applyBorder="1" applyAlignment="1">
      <alignment vertical="center" shrinkToFit="1"/>
    </xf>
    <xf numFmtId="0" fontId="31" fillId="0" borderId="61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13" fillId="0" borderId="62" xfId="0" applyNumberFormat="1" applyFont="1" applyFill="1" applyBorder="1" applyAlignment="1">
      <alignment horizontal="center" vertical="center" shrinkToFit="1"/>
    </xf>
    <xf numFmtId="180" fontId="13" fillId="0" borderId="62" xfId="0" applyNumberFormat="1" applyFont="1" applyFill="1" applyBorder="1" applyAlignment="1">
      <alignment horizontal="center" vertical="center" shrinkToFit="1"/>
    </xf>
    <xf numFmtId="0" fontId="48" fillId="0" borderId="0" xfId="61" applyNumberFormat="1" applyFont="1" applyFill="1" applyBorder="1" applyAlignment="1">
      <alignment horizontal="center" vertical="center"/>
      <protection/>
    </xf>
    <xf numFmtId="0" fontId="45" fillId="0" borderId="0" xfId="61" applyNumberFormat="1" applyFont="1" applyFill="1" applyBorder="1">
      <alignment/>
      <protection/>
    </xf>
    <xf numFmtId="0" fontId="50" fillId="0" borderId="0" xfId="61" applyNumberFormat="1" applyFont="1" applyFill="1" applyBorder="1" applyAlignment="1">
      <alignment vertical="center"/>
      <protection/>
    </xf>
    <xf numFmtId="0" fontId="4" fillId="0" borderId="63" xfId="61" applyFill="1" applyBorder="1">
      <alignment/>
      <protection/>
    </xf>
    <xf numFmtId="0" fontId="4" fillId="0" borderId="64" xfId="61" applyFill="1" applyBorder="1">
      <alignment/>
      <protection/>
    </xf>
    <xf numFmtId="0" fontId="4" fillId="0" borderId="64" xfId="61" applyNumberFormat="1" applyFill="1" applyBorder="1">
      <alignment/>
      <protection/>
    </xf>
    <xf numFmtId="0" fontId="4" fillId="0" borderId="65" xfId="61" applyFill="1" applyBorder="1">
      <alignment/>
      <protection/>
    </xf>
    <xf numFmtId="0" fontId="4" fillId="0" borderId="66" xfId="61" applyFill="1" applyBorder="1">
      <alignment/>
      <protection/>
    </xf>
    <xf numFmtId="0" fontId="4" fillId="0" borderId="0" xfId="61" applyFill="1" applyBorder="1">
      <alignment/>
      <protection/>
    </xf>
    <xf numFmtId="0" fontId="4" fillId="0" borderId="0" xfId="61" applyNumberFormat="1" applyFill="1" applyBorder="1">
      <alignment/>
      <protection/>
    </xf>
    <xf numFmtId="0" fontId="4" fillId="0" borderId="67" xfId="61" applyFill="1" applyBorder="1">
      <alignment/>
      <protection/>
    </xf>
    <xf numFmtId="0" fontId="5" fillId="0" borderId="66" xfId="61" applyFont="1" applyFill="1" applyBorder="1">
      <alignment/>
      <protection/>
    </xf>
    <xf numFmtId="0" fontId="5" fillId="0" borderId="67" xfId="61" applyFont="1" applyFill="1" applyBorder="1">
      <alignment/>
      <protection/>
    </xf>
    <xf numFmtId="0" fontId="7" fillId="0" borderId="67" xfId="61" applyNumberFormat="1" applyFont="1" applyFill="1" applyBorder="1" applyAlignment="1">
      <alignment vertical="center"/>
      <protection/>
    </xf>
    <xf numFmtId="0" fontId="4" fillId="0" borderId="0" xfId="61" applyFill="1" applyBorder="1" applyAlignment="1">
      <alignment horizontal="center"/>
      <protection/>
    </xf>
    <xf numFmtId="0" fontId="8" fillId="0" borderId="66" xfId="61" applyFont="1" applyFill="1" applyBorder="1">
      <alignment/>
      <protection/>
    </xf>
    <xf numFmtId="0" fontId="8" fillId="0" borderId="67" xfId="61" applyFont="1" applyFill="1" applyBorder="1">
      <alignment/>
      <protection/>
    </xf>
    <xf numFmtId="0" fontId="4" fillId="0" borderId="68" xfId="61" applyFill="1" applyBorder="1">
      <alignment/>
      <protection/>
    </xf>
    <xf numFmtId="0" fontId="4" fillId="0" borderId="69" xfId="61" applyFill="1" applyBorder="1">
      <alignment/>
      <protection/>
    </xf>
    <xf numFmtId="0" fontId="4" fillId="0" borderId="69" xfId="61" applyNumberFormat="1" applyFill="1" applyBorder="1">
      <alignment/>
      <protection/>
    </xf>
    <xf numFmtId="0" fontId="4" fillId="0" borderId="70" xfId="61" applyFill="1" applyBorder="1">
      <alignment/>
      <protection/>
    </xf>
    <xf numFmtId="0" fontId="29" fillId="0" borderId="71" xfId="0" applyFont="1" applyFill="1" applyBorder="1" applyAlignment="1">
      <alignment horizontal="center" vertical="center"/>
    </xf>
    <xf numFmtId="0" fontId="122" fillId="0" borderId="0" xfId="0" applyFont="1" applyAlignment="1">
      <alignment vertical="center" readingOrder="1"/>
    </xf>
    <xf numFmtId="0" fontId="122" fillId="0" borderId="0" xfId="0" applyFont="1" applyAlignment="1">
      <alignment vertical="center"/>
    </xf>
    <xf numFmtId="0" fontId="39" fillId="0" borderId="39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32" fillId="33" borderId="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76" xfId="0" applyFont="1" applyFill="1" applyBorder="1" applyAlignment="1">
      <alignment horizontal="center" vertical="center" shrinkToFit="1"/>
    </xf>
    <xf numFmtId="0" fontId="43" fillId="0" borderId="40" xfId="0" applyFont="1" applyFill="1" applyBorder="1" applyAlignment="1">
      <alignment horizontal="center" vertical="center" shrinkToFit="1"/>
    </xf>
    <xf numFmtId="0" fontId="43" fillId="0" borderId="38" xfId="0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shrinkToFit="1"/>
    </xf>
    <xf numFmtId="0" fontId="121" fillId="36" borderId="77" xfId="0" applyNumberFormat="1" applyFont="1" applyFill="1" applyBorder="1" applyAlignment="1">
      <alignment horizontal="center" vertical="center" shrinkToFit="1"/>
    </xf>
    <xf numFmtId="0" fontId="121" fillId="36" borderId="78" xfId="0" applyNumberFormat="1" applyFont="1" applyFill="1" applyBorder="1" applyAlignment="1">
      <alignment horizontal="center" vertical="center" shrinkToFit="1"/>
    </xf>
    <xf numFmtId="0" fontId="123" fillId="0" borderId="79" xfId="0" applyNumberFormat="1" applyFont="1" applyFill="1" applyBorder="1" applyAlignment="1">
      <alignment horizontal="center" vertical="center" shrinkToFit="1"/>
    </xf>
    <xf numFmtId="0" fontId="123" fillId="0" borderId="80" xfId="0" applyNumberFormat="1" applyFont="1" applyFill="1" applyBorder="1" applyAlignment="1">
      <alignment horizontal="center" vertical="center" shrinkToFit="1"/>
    </xf>
    <xf numFmtId="0" fontId="15" fillId="0" borderId="81" xfId="0" applyNumberFormat="1" applyFont="1" applyFill="1" applyBorder="1" applyAlignment="1">
      <alignment horizontal="center" vertical="center" shrinkToFit="1"/>
    </xf>
    <xf numFmtId="0" fontId="15" fillId="0" borderId="75" xfId="0" applyNumberFormat="1" applyFont="1" applyFill="1" applyBorder="1" applyAlignment="1">
      <alignment horizontal="center" vertical="center" shrinkToFit="1"/>
    </xf>
    <xf numFmtId="0" fontId="15" fillId="0" borderId="82" xfId="0" applyFont="1" applyFill="1" applyBorder="1" applyAlignment="1">
      <alignment horizontal="center" vertical="center" shrinkToFit="1"/>
    </xf>
    <xf numFmtId="0" fontId="15" fillId="0" borderId="83" xfId="0" applyFont="1" applyFill="1" applyBorder="1" applyAlignment="1">
      <alignment horizontal="center" vertical="center" shrinkToFit="1"/>
    </xf>
    <xf numFmtId="0" fontId="15" fillId="0" borderId="39" xfId="0" applyNumberFormat="1" applyFont="1" applyFill="1" applyBorder="1" applyAlignment="1">
      <alignment horizontal="center" vertical="center" shrinkToFit="1"/>
    </xf>
    <xf numFmtId="0" fontId="15" fillId="0" borderId="40" xfId="0" applyNumberFormat="1" applyFont="1" applyFill="1" applyBorder="1" applyAlignment="1">
      <alignment horizontal="center" vertical="center" shrinkToFit="1"/>
    </xf>
    <xf numFmtId="0" fontId="15" fillId="0" borderId="38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117" fillId="0" borderId="84" xfId="0" applyFont="1" applyFill="1" applyBorder="1" applyAlignment="1">
      <alignment horizontal="left" vertical="center" shrinkToFit="1"/>
    </xf>
    <xf numFmtId="0" fontId="117" fillId="0" borderId="85" xfId="0" applyFont="1" applyFill="1" applyBorder="1" applyAlignment="1">
      <alignment horizontal="left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0" fontId="28" fillId="0" borderId="38" xfId="0" applyFont="1" applyFill="1" applyBorder="1" applyAlignment="1">
      <alignment horizontal="center" vertical="center" shrinkToFit="1"/>
    </xf>
    <xf numFmtId="0" fontId="39" fillId="0" borderId="40" xfId="0" applyFont="1" applyFill="1" applyBorder="1" applyAlignment="1">
      <alignment horizontal="center" vertical="center" shrinkToFit="1"/>
    </xf>
    <xf numFmtId="0" fontId="28" fillId="0" borderId="38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 shrinkToFit="1"/>
    </xf>
    <xf numFmtId="0" fontId="123" fillId="0" borderId="40" xfId="0" applyNumberFormat="1" applyFont="1" applyFill="1" applyBorder="1" applyAlignment="1">
      <alignment horizontal="center" vertical="center" shrinkToFit="1"/>
    </xf>
    <xf numFmtId="0" fontId="123" fillId="0" borderId="38" xfId="0" applyNumberFormat="1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8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5" fillId="0" borderId="59" xfId="0" applyNumberFormat="1" applyFont="1" applyFill="1" applyBorder="1" applyAlignment="1">
      <alignment horizontal="center" vertical="center" shrinkToFit="1"/>
    </xf>
    <xf numFmtId="0" fontId="9" fillId="0" borderId="88" xfId="0" applyNumberFormat="1" applyFont="1" applyFill="1" applyBorder="1" applyAlignment="1">
      <alignment horizontal="center" vertical="center" shrinkToFit="1"/>
    </xf>
    <xf numFmtId="0" fontId="9" fillId="0" borderId="89" xfId="0" applyNumberFormat="1" applyFont="1" applyFill="1" applyBorder="1" applyAlignment="1">
      <alignment horizontal="center" vertical="center" shrinkToFit="1"/>
    </xf>
    <xf numFmtId="0" fontId="9" fillId="0" borderId="90" xfId="0" applyNumberFormat="1" applyFont="1" applyFill="1" applyBorder="1" applyAlignment="1">
      <alignment horizontal="center" vertical="center" shrinkToFit="1"/>
    </xf>
    <xf numFmtId="0" fontId="9" fillId="0" borderId="91" xfId="0" applyNumberFormat="1" applyFont="1" applyFill="1" applyBorder="1" applyAlignment="1">
      <alignment horizontal="center" vertical="center" shrinkToFit="1"/>
    </xf>
    <xf numFmtId="0" fontId="9" fillId="0" borderId="92" xfId="0" applyNumberFormat="1" applyFont="1" applyFill="1" applyBorder="1" applyAlignment="1">
      <alignment horizontal="center" vertical="center" shrinkToFit="1"/>
    </xf>
    <xf numFmtId="0" fontId="9" fillId="0" borderId="93" xfId="0" applyNumberFormat="1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23" fillId="0" borderId="17" xfId="0" applyNumberFormat="1" applyFont="1" applyFill="1" applyBorder="1" applyAlignment="1">
      <alignment horizontal="right" vertical="center" shrinkToFit="1"/>
    </xf>
    <xf numFmtId="0" fontId="123" fillId="0" borderId="14" xfId="0" applyNumberFormat="1" applyFont="1" applyFill="1" applyBorder="1" applyAlignment="1">
      <alignment horizontal="right" vertical="center" shrinkToFit="1"/>
    </xf>
    <xf numFmtId="0" fontId="123" fillId="0" borderId="81" xfId="0" applyNumberFormat="1" applyFont="1" applyFill="1" applyBorder="1" applyAlignment="1">
      <alignment horizontal="right" vertical="center" shrinkToFit="1"/>
    </xf>
    <xf numFmtId="0" fontId="123" fillId="0" borderId="75" xfId="0" applyNumberFormat="1" applyFont="1" applyFill="1" applyBorder="1" applyAlignment="1">
      <alignment horizontal="right" vertical="center" shrinkToFit="1"/>
    </xf>
    <xf numFmtId="177" fontId="123" fillId="0" borderId="15" xfId="0" applyNumberFormat="1" applyFont="1" applyFill="1" applyBorder="1" applyAlignment="1">
      <alignment horizontal="right" vertical="center" shrinkToFit="1"/>
    </xf>
    <xf numFmtId="177" fontId="123" fillId="0" borderId="12" xfId="0" applyNumberFormat="1" applyFont="1" applyFill="1" applyBorder="1" applyAlignment="1">
      <alignment horizontal="right" vertical="center" shrinkToFit="1"/>
    </xf>
    <xf numFmtId="0" fontId="124" fillId="0" borderId="94" xfId="0" applyNumberFormat="1" applyFont="1" applyFill="1" applyBorder="1" applyAlignment="1">
      <alignment horizontal="center" vertical="center" shrinkToFit="1"/>
    </xf>
    <xf numFmtId="0" fontId="124" fillId="0" borderId="95" xfId="0" applyNumberFormat="1" applyFont="1" applyFill="1" applyBorder="1" applyAlignment="1">
      <alignment horizontal="center" vertical="center" shrinkToFit="1"/>
    </xf>
    <xf numFmtId="0" fontId="9" fillId="37" borderId="16" xfId="0" applyFont="1" applyFill="1" applyBorder="1" applyAlignment="1">
      <alignment horizontal="center" vertical="center" shrinkToFit="1"/>
    </xf>
    <xf numFmtId="0" fontId="9" fillId="37" borderId="13" xfId="0" applyFont="1" applyFill="1" applyBorder="1" applyAlignment="1">
      <alignment horizontal="center" vertical="center" shrinkToFit="1"/>
    </xf>
    <xf numFmtId="0" fontId="9" fillId="37" borderId="15" xfId="0" applyFont="1" applyFill="1" applyBorder="1" applyAlignment="1">
      <alignment horizontal="center" vertical="center" shrinkToFit="1"/>
    </xf>
    <xf numFmtId="0" fontId="9" fillId="37" borderId="12" xfId="0" applyFont="1" applyFill="1" applyBorder="1" applyAlignment="1">
      <alignment horizontal="center" vertical="center" shrinkToFit="1"/>
    </xf>
    <xf numFmtId="0" fontId="9" fillId="37" borderId="17" xfId="0" applyFont="1" applyFill="1" applyBorder="1" applyAlignment="1">
      <alignment horizontal="center" vertical="center" shrinkToFit="1"/>
    </xf>
    <xf numFmtId="0" fontId="9" fillId="37" borderId="14" xfId="0" applyFont="1" applyFill="1" applyBorder="1" applyAlignment="1">
      <alignment horizontal="center" vertical="center" shrinkToFit="1"/>
    </xf>
    <xf numFmtId="0" fontId="15" fillId="37" borderId="82" xfId="0" applyFont="1" applyFill="1" applyBorder="1" applyAlignment="1">
      <alignment horizontal="center" vertical="center" shrinkToFit="1"/>
    </xf>
    <xf numFmtId="0" fontId="15" fillId="37" borderId="76" xfId="0" applyFont="1" applyFill="1" applyBorder="1" applyAlignment="1">
      <alignment horizontal="center" vertical="center" shrinkToFit="1"/>
    </xf>
    <xf numFmtId="0" fontId="15" fillId="37" borderId="83" xfId="0" applyFont="1" applyFill="1" applyBorder="1" applyAlignment="1">
      <alignment horizontal="center" vertical="center" shrinkToFit="1"/>
    </xf>
    <xf numFmtId="0" fontId="15" fillId="0" borderId="62" xfId="0" applyNumberFormat="1" applyFont="1" applyFill="1" applyBorder="1" applyAlignment="1">
      <alignment horizontal="center" vertical="center" shrinkToFit="1"/>
    </xf>
    <xf numFmtId="0" fontId="9" fillId="37" borderId="0" xfId="0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textRotation="255" shrinkToFit="1"/>
    </xf>
    <xf numFmtId="0" fontId="13" fillId="33" borderId="16" xfId="0" applyFont="1" applyFill="1" applyBorder="1" applyAlignment="1">
      <alignment horizontal="center" vertical="center" textRotation="255" shrinkToFit="1"/>
    </xf>
    <xf numFmtId="0" fontId="13" fillId="33" borderId="17" xfId="0" applyFont="1" applyFill="1" applyBorder="1" applyAlignment="1">
      <alignment horizontal="center" vertical="center" textRotation="255" shrinkToFit="1"/>
    </xf>
    <xf numFmtId="0" fontId="13" fillId="33" borderId="10" xfId="0" applyFont="1" applyFill="1" applyBorder="1" applyAlignment="1">
      <alignment horizontal="center" vertical="center" textRotation="255" shrinkToFit="1"/>
    </xf>
    <xf numFmtId="0" fontId="13" fillId="33" borderId="0" xfId="0" applyFont="1" applyFill="1" applyBorder="1" applyAlignment="1">
      <alignment horizontal="center" vertical="center" textRotation="255" shrinkToFit="1"/>
    </xf>
    <xf numFmtId="0" fontId="13" fillId="33" borderId="11" xfId="0" applyFont="1" applyFill="1" applyBorder="1" applyAlignment="1">
      <alignment horizontal="center" vertical="center" textRotation="255" shrinkToFit="1"/>
    </xf>
    <xf numFmtId="0" fontId="13" fillId="33" borderId="12" xfId="0" applyFont="1" applyFill="1" applyBorder="1" applyAlignment="1">
      <alignment horizontal="center" vertical="center" textRotation="255" shrinkToFit="1"/>
    </xf>
    <xf numFmtId="0" fontId="13" fillId="33" borderId="13" xfId="0" applyFont="1" applyFill="1" applyBorder="1" applyAlignment="1">
      <alignment horizontal="center" vertical="center" textRotation="255" shrinkToFit="1"/>
    </xf>
    <xf numFmtId="0" fontId="13" fillId="33" borderId="14" xfId="0" applyFont="1" applyFill="1" applyBorder="1" applyAlignment="1">
      <alignment horizontal="center" vertical="center" textRotation="255" shrinkToFit="1"/>
    </xf>
    <xf numFmtId="56" fontId="24" fillId="0" borderId="13" xfId="0" applyNumberFormat="1" applyFont="1" applyBorder="1" applyAlignment="1">
      <alignment vertical="center" shrinkToFit="1"/>
    </xf>
    <xf numFmtId="56" fontId="18" fillId="0" borderId="13" xfId="0" applyNumberFormat="1" applyFont="1" applyBorder="1" applyAlignment="1">
      <alignment vertical="center" shrinkToFit="1"/>
    </xf>
    <xf numFmtId="0" fontId="125" fillId="6" borderId="96" xfId="0" applyFont="1" applyFill="1" applyBorder="1" applyAlignment="1">
      <alignment horizontal="center" vertical="center" wrapText="1" shrinkToFit="1"/>
    </xf>
    <xf numFmtId="0" fontId="125" fillId="6" borderId="97" xfId="0" applyFont="1" applyFill="1" applyBorder="1" applyAlignment="1">
      <alignment horizontal="center" vertical="center" wrapText="1" shrinkToFit="1"/>
    </xf>
    <xf numFmtId="0" fontId="125" fillId="6" borderId="98" xfId="0" applyFont="1" applyFill="1" applyBorder="1" applyAlignment="1">
      <alignment horizontal="center" vertical="center" wrapText="1" shrinkToFit="1"/>
    </xf>
    <xf numFmtId="0" fontId="13" fillId="0" borderId="99" xfId="0" applyFont="1" applyBorder="1" applyAlignment="1">
      <alignment horizontal="center" vertical="center" shrinkToFit="1"/>
    </xf>
    <xf numFmtId="0" fontId="126" fillId="0" borderId="16" xfId="0" applyFont="1" applyBorder="1" applyAlignment="1">
      <alignment horizontal="left" vertical="center" shrinkToFit="1"/>
    </xf>
    <xf numFmtId="0" fontId="126" fillId="0" borderId="16" xfId="0" applyFont="1" applyBorder="1" applyAlignment="1">
      <alignment horizontal="right" vertical="center" shrinkToFit="1"/>
    </xf>
    <xf numFmtId="0" fontId="17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40" xfId="0" applyFont="1" applyBorder="1" applyAlignment="1" quotePrefix="1">
      <alignment horizontal="center" vertical="center" shrinkToFit="1"/>
    </xf>
    <xf numFmtId="0" fontId="17" fillId="0" borderId="9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17" fillId="0" borderId="103" xfId="0" applyFont="1" applyBorder="1" applyAlignment="1">
      <alignment horizontal="center" vertical="center" shrinkToFit="1"/>
    </xf>
    <xf numFmtId="0" fontId="17" fillId="0" borderId="104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vertical="center" shrinkToFit="1"/>
    </xf>
    <xf numFmtId="0" fontId="17" fillId="0" borderId="105" xfId="0" applyFont="1" applyBorder="1" applyAlignment="1">
      <alignment horizontal="center" vertical="center" shrinkToFit="1"/>
    </xf>
    <xf numFmtId="0" fontId="17" fillId="0" borderId="106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20" fontId="13" fillId="0" borderId="18" xfId="0" applyNumberFormat="1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99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100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99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17" fillId="0" borderId="102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105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106" xfId="0" applyFont="1" applyBorder="1" applyAlignment="1">
      <alignment horizontal="center" vertical="center" shrinkToFit="1"/>
    </xf>
    <xf numFmtId="0" fontId="16" fillId="0" borderId="10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101" xfId="0" applyFont="1" applyBorder="1" applyAlignment="1">
      <alignment horizontal="center" vertical="center" shrinkToFit="1"/>
    </xf>
    <xf numFmtId="0" fontId="17" fillId="0" borderId="107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20" fontId="13" fillId="0" borderId="75" xfId="0" applyNumberFormat="1" applyFont="1" applyBorder="1" applyAlignment="1">
      <alignment horizontal="center" vertical="center" shrinkToFit="1"/>
    </xf>
    <xf numFmtId="0" fontId="16" fillId="0" borderId="91" xfId="0" applyFont="1" applyBorder="1" applyAlignment="1">
      <alignment horizontal="center" vertical="center" shrinkToFit="1"/>
    </xf>
    <xf numFmtId="0" fontId="16" fillId="0" borderId="93" xfId="0" applyFont="1" applyBorder="1" applyAlignment="1">
      <alignment horizontal="center" vertical="center" shrinkToFit="1"/>
    </xf>
    <xf numFmtId="0" fontId="16" fillId="0" borderId="10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20" fontId="13" fillId="0" borderId="72" xfId="0" applyNumberFormat="1" applyFont="1" applyBorder="1" applyAlignment="1">
      <alignment horizontal="center" vertical="center" shrinkToFit="1"/>
    </xf>
    <xf numFmtId="0" fontId="16" fillId="0" borderId="103" xfId="0" applyFont="1" applyBorder="1" applyAlignment="1">
      <alignment horizontal="center" vertical="center" shrinkToFit="1"/>
    </xf>
    <xf numFmtId="0" fontId="16" fillId="0" borderId="104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6" fillId="0" borderId="105" xfId="0" applyFont="1" applyBorder="1" applyAlignment="1">
      <alignment horizontal="center" vertical="center" shrinkToFit="1"/>
    </xf>
    <xf numFmtId="0" fontId="16" fillId="0" borderId="100" xfId="0" applyFont="1" applyBorder="1" applyAlignment="1" quotePrefix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0" fontId="16" fillId="0" borderId="108" xfId="0" applyFont="1" applyBorder="1" applyAlignment="1">
      <alignment horizontal="center" vertical="center" shrinkToFit="1"/>
    </xf>
    <xf numFmtId="0" fontId="16" fillId="0" borderId="109" xfId="0" applyFont="1" applyBorder="1" applyAlignment="1">
      <alignment horizontal="center" vertical="center" shrinkToFit="1"/>
    </xf>
    <xf numFmtId="0" fontId="16" fillId="0" borderId="110" xfId="0" applyFont="1" applyBorder="1" applyAlignment="1">
      <alignment horizontal="center" vertical="center" shrinkToFit="1"/>
    </xf>
    <xf numFmtId="0" fontId="19" fillId="0" borderId="111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19" fillId="0" borderId="106" xfId="0" applyFont="1" applyBorder="1" applyAlignment="1">
      <alignment horizontal="center" vertical="center" shrinkToFit="1"/>
    </xf>
    <xf numFmtId="0" fontId="126" fillId="0" borderId="13" xfId="0" applyFont="1" applyBorder="1" applyAlignment="1">
      <alignment horizontal="left" vertical="center" shrinkToFit="1"/>
    </xf>
    <xf numFmtId="0" fontId="126" fillId="0" borderId="14" xfId="0" applyFont="1" applyBorder="1" applyAlignment="1">
      <alignment horizontal="left" vertical="center" shrinkToFit="1"/>
    </xf>
    <xf numFmtId="0" fontId="126" fillId="0" borderId="12" xfId="0" applyFont="1" applyBorder="1" applyAlignment="1">
      <alignment horizontal="right" vertical="center" shrinkToFit="1"/>
    </xf>
    <xf numFmtId="0" fontId="126" fillId="0" borderId="13" xfId="0" applyFont="1" applyBorder="1" applyAlignment="1">
      <alignment horizontal="righ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19" fillId="33" borderId="15" xfId="0" applyFont="1" applyFill="1" applyBorder="1" applyAlignment="1">
      <alignment horizontal="center" vertical="center" textRotation="255" shrinkToFit="1"/>
    </xf>
    <xf numFmtId="0" fontId="119" fillId="33" borderId="16" xfId="0" applyFont="1" applyFill="1" applyBorder="1" applyAlignment="1">
      <alignment horizontal="center" vertical="center" textRotation="255" shrinkToFit="1"/>
    </xf>
    <xf numFmtId="0" fontId="119" fillId="33" borderId="17" xfId="0" applyFont="1" applyFill="1" applyBorder="1" applyAlignment="1">
      <alignment horizontal="center" vertical="center" textRotation="255" shrinkToFit="1"/>
    </xf>
    <xf numFmtId="0" fontId="119" fillId="33" borderId="10" xfId="0" applyFont="1" applyFill="1" applyBorder="1" applyAlignment="1">
      <alignment horizontal="center" vertical="center" textRotation="255" shrinkToFit="1"/>
    </xf>
    <xf numFmtId="0" fontId="119" fillId="33" borderId="0" xfId="0" applyFont="1" applyFill="1" applyBorder="1" applyAlignment="1">
      <alignment horizontal="center" vertical="center" textRotation="255" shrinkToFit="1"/>
    </xf>
    <xf numFmtId="0" fontId="119" fillId="33" borderId="11" xfId="0" applyFont="1" applyFill="1" applyBorder="1" applyAlignment="1">
      <alignment horizontal="center" vertical="center" textRotation="255" shrinkToFit="1"/>
    </xf>
    <xf numFmtId="0" fontId="119" fillId="33" borderId="12" xfId="0" applyFont="1" applyFill="1" applyBorder="1" applyAlignment="1">
      <alignment horizontal="center" vertical="center" textRotation="255" shrinkToFit="1"/>
    </xf>
    <xf numFmtId="0" fontId="119" fillId="33" borderId="13" xfId="0" applyFont="1" applyFill="1" applyBorder="1" applyAlignment="1">
      <alignment horizontal="center" vertical="center" textRotation="255" shrinkToFit="1"/>
    </xf>
    <xf numFmtId="0" fontId="119" fillId="33" borderId="14" xfId="0" applyFont="1" applyFill="1" applyBorder="1" applyAlignment="1">
      <alignment horizontal="center" vertical="center" textRotation="255" shrinkToFit="1"/>
    </xf>
    <xf numFmtId="0" fontId="12" fillId="0" borderId="0" xfId="0" applyFont="1" applyFill="1" applyAlignment="1">
      <alignment horizontal="left" vertical="top"/>
    </xf>
    <xf numFmtId="0" fontId="9" fillId="0" borderId="0" xfId="0" applyFont="1" applyAlignment="1">
      <alignment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 shrinkToFit="1"/>
    </xf>
    <xf numFmtId="0" fontId="20" fillId="0" borderId="85" xfId="0" applyFont="1" applyBorder="1" applyAlignment="1">
      <alignment horizontal="center" vertical="center" shrinkToFit="1"/>
    </xf>
    <xf numFmtId="0" fontId="20" fillId="0" borderId="10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textRotation="255" shrinkToFit="1"/>
    </xf>
    <xf numFmtId="0" fontId="13" fillId="0" borderId="16" xfId="0" applyFont="1" applyFill="1" applyBorder="1" applyAlignment="1">
      <alignment horizontal="center" vertical="center" textRotation="255" shrinkToFit="1"/>
    </xf>
    <xf numFmtId="0" fontId="13" fillId="0" borderId="17" xfId="0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horizontal="center" vertical="center" textRotation="255" shrinkToFit="1"/>
    </xf>
    <xf numFmtId="0" fontId="13" fillId="0" borderId="11" xfId="0" applyFont="1" applyFill="1" applyBorder="1" applyAlignment="1">
      <alignment horizontal="center" vertical="center" textRotation="255" shrinkToFit="1"/>
    </xf>
    <xf numFmtId="0" fontId="13" fillId="0" borderId="12" xfId="0" applyFont="1" applyFill="1" applyBorder="1" applyAlignment="1">
      <alignment horizontal="center" vertical="center" textRotation="255" shrinkToFit="1"/>
    </xf>
    <xf numFmtId="0" fontId="13" fillId="0" borderId="13" xfId="0" applyFont="1" applyFill="1" applyBorder="1" applyAlignment="1">
      <alignment horizontal="center" vertical="center" textRotation="255" shrinkToFit="1"/>
    </xf>
    <xf numFmtId="0" fontId="13" fillId="0" borderId="14" xfId="0" applyFont="1" applyFill="1" applyBorder="1" applyAlignment="1">
      <alignment horizontal="center" vertical="center" textRotation="255" shrinkToFit="1"/>
    </xf>
    <xf numFmtId="0" fontId="126" fillId="0" borderId="0" xfId="0" applyFont="1" applyBorder="1" applyAlignment="1">
      <alignment horizontal="left" vertical="center" shrinkToFit="1"/>
    </xf>
    <xf numFmtId="0" fontId="13" fillId="38" borderId="63" xfId="0" applyFont="1" applyFill="1" applyBorder="1" applyAlignment="1">
      <alignment horizontal="center" vertical="center"/>
    </xf>
    <xf numFmtId="0" fontId="13" fillId="38" borderId="64" xfId="0" applyFont="1" applyFill="1" applyBorder="1" applyAlignment="1">
      <alignment horizontal="center" vertical="center"/>
    </xf>
    <xf numFmtId="0" fontId="13" fillId="38" borderId="65" xfId="0" applyFont="1" applyFill="1" applyBorder="1" applyAlignment="1">
      <alignment horizontal="center" vertical="center"/>
    </xf>
    <xf numFmtId="0" fontId="13" fillId="38" borderId="68" xfId="0" applyFont="1" applyFill="1" applyBorder="1" applyAlignment="1">
      <alignment horizontal="center" vertical="center"/>
    </xf>
    <xf numFmtId="0" fontId="13" fillId="38" borderId="69" xfId="0" applyFont="1" applyFill="1" applyBorder="1" applyAlignment="1">
      <alignment horizontal="center" vertical="center"/>
    </xf>
    <xf numFmtId="0" fontId="13" fillId="38" borderId="70" xfId="0" applyFont="1" applyFill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 shrinkToFit="1"/>
    </xf>
    <xf numFmtId="0" fontId="17" fillId="0" borderId="11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39" borderId="18" xfId="0" applyFont="1" applyFill="1" applyBorder="1" applyAlignment="1">
      <alignment horizontal="center" vertical="center" shrinkToFit="1"/>
    </xf>
    <xf numFmtId="0" fontId="13" fillId="40" borderId="18" xfId="0" applyFont="1" applyFill="1" applyBorder="1" applyAlignment="1">
      <alignment horizontal="center" vertical="center" shrinkToFit="1"/>
    </xf>
    <xf numFmtId="0" fontId="13" fillId="38" borderId="18" xfId="0" applyFont="1" applyFill="1" applyBorder="1" applyAlignment="1">
      <alignment horizontal="center" vertical="center" shrinkToFit="1"/>
    </xf>
    <xf numFmtId="0" fontId="17" fillId="0" borderId="108" xfId="0" applyFont="1" applyBorder="1" applyAlignment="1">
      <alignment horizontal="center" vertical="center" shrinkToFit="1"/>
    </xf>
    <xf numFmtId="0" fontId="125" fillId="0" borderId="0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 shrinkToFit="1"/>
    </xf>
    <xf numFmtId="0" fontId="14" fillId="0" borderId="100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20" fontId="14" fillId="0" borderId="18" xfId="0" applyNumberFormat="1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17" fillId="0" borderId="13" xfId="0" applyFont="1" applyBorder="1" applyAlignment="1">
      <alignment horizontal="left" vertical="center" shrinkToFit="1"/>
    </xf>
    <xf numFmtId="0" fontId="117" fillId="0" borderId="13" xfId="0" applyFont="1" applyBorder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12" xfId="0" applyFont="1" applyBorder="1" applyAlignment="1">
      <alignment horizontal="center" vertical="center" shrinkToFit="1"/>
    </xf>
    <xf numFmtId="0" fontId="14" fillId="0" borderId="40" xfId="0" applyFont="1" applyBorder="1" applyAlignment="1" quotePrefix="1">
      <alignment horizontal="center" vertical="center" shrinkToFit="1"/>
    </xf>
    <xf numFmtId="0" fontId="14" fillId="0" borderId="100" xfId="0" applyFont="1" applyBorder="1" applyAlignment="1" quotePrefix="1">
      <alignment horizontal="center" vertical="center" shrinkToFit="1"/>
    </xf>
    <xf numFmtId="0" fontId="14" fillId="0" borderId="107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41" borderId="0" xfId="0" applyFont="1" applyFill="1" applyAlignment="1">
      <alignment horizontal="left" vertical="center"/>
    </xf>
    <xf numFmtId="0" fontId="126" fillId="0" borderId="16" xfId="0" applyFont="1" applyBorder="1" applyAlignment="1">
      <alignment horizontal="right" vertical="center"/>
    </xf>
    <xf numFmtId="0" fontId="126" fillId="0" borderId="16" xfId="0" applyFont="1" applyBorder="1" applyAlignment="1">
      <alignment horizontal="left" vertical="center"/>
    </xf>
    <xf numFmtId="0" fontId="14" fillId="0" borderId="113" xfId="0" applyFont="1" applyBorder="1" applyAlignment="1">
      <alignment horizontal="center" vertical="center" shrinkToFit="1"/>
    </xf>
    <xf numFmtId="0" fontId="14" fillId="0" borderId="114" xfId="0" applyFont="1" applyBorder="1" applyAlignment="1">
      <alignment horizontal="center" vertical="center" shrinkToFit="1"/>
    </xf>
    <xf numFmtId="0" fontId="14" fillId="0" borderId="108" xfId="0" applyFont="1" applyBorder="1" applyAlignment="1">
      <alignment horizontal="center" vertical="center" shrinkToFit="1"/>
    </xf>
    <xf numFmtId="0" fontId="14" fillId="0" borderId="109" xfId="0" applyFont="1" applyBorder="1" applyAlignment="1">
      <alignment horizontal="center" vertical="center" shrinkToFit="1"/>
    </xf>
    <xf numFmtId="0" fontId="14" fillId="0" borderId="110" xfId="0" applyFont="1" applyBorder="1" applyAlignment="1">
      <alignment horizontal="center" vertical="center" shrinkToFit="1"/>
    </xf>
    <xf numFmtId="0" fontId="13" fillId="42" borderId="15" xfId="0" applyFont="1" applyFill="1" applyBorder="1" applyAlignment="1">
      <alignment horizontal="center" vertical="center" shrinkToFit="1"/>
    </xf>
    <xf numFmtId="0" fontId="13" fillId="42" borderId="16" xfId="0" applyFont="1" applyFill="1" applyBorder="1" applyAlignment="1">
      <alignment horizontal="center" vertical="center" shrinkToFit="1"/>
    </xf>
    <xf numFmtId="0" fontId="13" fillId="42" borderId="17" xfId="0" applyFont="1" applyFill="1" applyBorder="1" applyAlignment="1">
      <alignment horizontal="center" vertical="center" shrinkToFit="1"/>
    </xf>
    <xf numFmtId="0" fontId="13" fillId="42" borderId="12" xfId="0" applyFont="1" applyFill="1" applyBorder="1" applyAlignment="1">
      <alignment horizontal="center" vertical="center" shrinkToFit="1"/>
    </xf>
    <xf numFmtId="0" fontId="13" fillId="42" borderId="13" xfId="0" applyFont="1" applyFill="1" applyBorder="1" applyAlignment="1">
      <alignment horizontal="center" vertical="center" shrinkToFit="1"/>
    </xf>
    <xf numFmtId="0" fontId="13" fillId="42" borderId="14" xfId="0" applyFont="1" applyFill="1" applyBorder="1" applyAlignment="1">
      <alignment horizontal="center" vertical="center" shrinkToFit="1"/>
    </xf>
    <xf numFmtId="0" fontId="14" fillId="0" borderId="115" xfId="0" applyFont="1" applyBorder="1" applyAlignment="1">
      <alignment horizontal="center" vertical="center" shrinkToFit="1"/>
    </xf>
    <xf numFmtId="0" fontId="14" fillId="0" borderId="116" xfId="0" applyFont="1" applyBorder="1" applyAlignment="1">
      <alignment horizontal="center" vertical="center" shrinkToFit="1"/>
    </xf>
    <xf numFmtId="0" fontId="14" fillId="0" borderId="1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 shrinkToFit="1"/>
    </xf>
    <xf numFmtId="0" fontId="14" fillId="0" borderId="119" xfId="0" applyFont="1" applyBorder="1" applyAlignment="1">
      <alignment horizontal="center" vertical="center" shrinkToFit="1"/>
    </xf>
    <xf numFmtId="0" fontId="14" fillId="0" borderId="120" xfId="0" applyFont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shrinkToFit="1"/>
    </xf>
    <xf numFmtId="0" fontId="117" fillId="0" borderId="0" xfId="0" applyFont="1" applyBorder="1" applyAlignment="1">
      <alignment horizontal="left" vertical="center" shrinkToFit="1"/>
    </xf>
    <xf numFmtId="0" fontId="117" fillId="0" borderId="0" xfId="0" applyFont="1" applyBorder="1" applyAlignment="1">
      <alignment horizontal="right" vertical="center" shrinkToFit="1"/>
    </xf>
    <xf numFmtId="0" fontId="14" fillId="0" borderId="16" xfId="0" applyFont="1" applyBorder="1" applyAlignment="1">
      <alignment horizontal="center" vertical="center"/>
    </xf>
    <xf numFmtId="56" fontId="127" fillId="0" borderId="0" xfId="0" applyNumberFormat="1" applyFont="1" applyBorder="1" applyAlignment="1">
      <alignment horizontal="center" vertical="center"/>
    </xf>
    <xf numFmtId="0" fontId="36" fillId="0" borderId="111" xfId="0" applyFont="1" applyBorder="1" applyAlignment="1">
      <alignment horizontal="center" vertical="center" shrinkToFit="1"/>
    </xf>
    <xf numFmtId="0" fontId="36" fillId="0" borderId="85" xfId="0" applyFont="1" applyBorder="1" applyAlignment="1">
      <alignment horizontal="center" vertical="center" shrinkToFit="1"/>
    </xf>
    <xf numFmtId="0" fontId="36" fillId="0" borderId="106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100" xfId="0" applyFont="1" applyBorder="1" applyAlignment="1" quotePrefix="1">
      <alignment horizontal="center" vertical="center" shrinkToFit="1"/>
    </xf>
    <xf numFmtId="20" fontId="13" fillId="0" borderId="39" xfId="0" applyNumberFormat="1" applyFont="1" applyBorder="1" applyAlignment="1">
      <alignment horizontal="center" vertical="center" shrinkToFit="1"/>
    </xf>
    <xf numFmtId="20" fontId="13" fillId="0" borderId="40" xfId="0" applyNumberFormat="1" applyFont="1" applyBorder="1" applyAlignment="1">
      <alignment horizontal="center" vertical="center" shrinkToFit="1"/>
    </xf>
    <xf numFmtId="20" fontId="13" fillId="0" borderId="121" xfId="0" applyNumberFormat="1" applyFont="1" applyBorder="1" applyAlignment="1">
      <alignment horizontal="center" vertical="center" shrinkToFit="1"/>
    </xf>
    <xf numFmtId="0" fontId="13" fillId="0" borderId="1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 shrinkToFit="1"/>
    </xf>
    <xf numFmtId="0" fontId="13" fillId="0" borderId="40" xfId="0" applyFont="1" applyBorder="1" applyAlignment="1" quotePrefix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99" xfId="0" applyFont="1" applyFill="1" applyBorder="1" applyAlignment="1">
      <alignment horizontal="center" vertical="center" shrinkToFit="1"/>
    </xf>
    <xf numFmtId="0" fontId="13" fillId="0" borderId="100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35" borderId="100" xfId="0" applyFont="1" applyFill="1" applyBorder="1" applyAlignment="1">
      <alignment horizontal="center" vertical="center" shrinkToFit="1"/>
    </xf>
    <xf numFmtId="0" fontId="13" fillId="35" borderId="40" xfId="0" applyFont="1" applyFill="1" applyBorder="1" applyAlignment="1">
      <alignment horizontal="center" vertical="center" shrinkToFit="1"/>
    </xf>
    <xf numFmtId="0" fontId="13" fillId="35" borderId="38" xfId="0" applyFont="1" applyFill="1" applyBorder="1" applyAlignment="1">
      <alignment horizontal="center" vertical="center" shrinkToFit="1"/>
    </xf>
    <xf numFmtId="0" fontId="13" fillId="0" borderId="114" xfId="0" applyFont="1" applyBorder="1" applyAlignment="1">
      <alignment horizontal="center" vertical="center" shrinkToFit="1"/>
    </xf>
    <xf numFmtId="0" fontId="13" fillId="0" borderId="115" xfId="0" applyFont="1" applyBorder="1" applyAlignment="1">
      <alignment horizontal="center" vertical="center" shrinkToFit="1"/>
    </xf>
    <xf numFmtId="0" fontId="13" fillId="0" borderId="116" xfId="0" applyFont="1" applyBorder="1" applyAlignment="1">
      <alignment horizontal="center" vertical="center" shrinkToFit="1"/>
    </xf>
    <xf numFmtId="0" fontId="13" fillId="0" borderId="109" xfId="0" applyFont="1" applyBorder="1" applyAlignment="1">
      <alignment horizontal="center" vertical="center" shrinkToFit="1"/>
    </xf>
    <xf numFmtId="0" fontId="13" fillId="0" borderId="117" xfId="0" applyFont="1" applyBorder="1" applyAlignment="1">
      <alignment horizontal="center" vertical="center" shrinkToFit="1"/>
    </xf>
    <xf numFmtId="0" fontId="13" fillId="0" borderId="110" xfId="0" applyFont="1" applyBorder="1" applyAlignment="1">
      <alignment horizontal="center" vertical="center" shrinkToFit="1"/>
    </xf>
    <xf numFmtId="0" fontId="13" fillId="0" borderId="108" xfId="0" applyFont="1" applyBorder="1" applyAlignment="1">
      <alignment horizontal="center" vertical="center" shrinkToFit="1"/>
    </xf>
    <xf numFmtId="0" fontId="13" fillId="0" borderId="112" xfId="0" applyFont="1" applyBorder="1" applyAlignment="1">
      <alignment horizontal="center" vertical="center" shrinkToFit="1"/>
    </xf>
    <xf numFmtId="20" fontId="13" fillId="0" borderId="112" xfId="0" applyNumberFormat="1" applyFont="1" applyBorder="1" applyAlignment="1">
      <alignment horizontal="center" vertical="center" shrinkToFit="1"/>
    </xf>
    <xf numFmtId="0" fontId="13" fillId="0" borderId="113" xfId="0" applyFont="1" applyBorder="1" applyAlignment="1">
      <alignment horizontal="center" vertical="center" shrinkToFit="1"/>
    </xf>
    <xf numFmtId="56" fontId="18" fillId="0" borderId="0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left" vertical="center"/>
    </xf>
    <xf numFmtId="0" fontId="126" fillId="0" borderId="0" xfId="0" applyFont="1" applyBorder="1" applyAlignment="1">
      <alignment horizontal="right" vertical="center"/>
    </xf>
    <xf numFmtId="0" fontId="126" fillId="0" borderId="0" xfId="0" applyFont="1" applyBorder="1" applyAlignment="1">
      <alignment horizontal="right" vertical="center" shrinkToFit="1"/>
    </xf>
    <xf numFmtId="0" fontId="42" fillId="0" borderId="0" xfId="0" applyFont="1" applyAlignment="1">
      <alignment vertical="center"/>
    </xf>
    <xf numFmtId="0" fontId="126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13" fillId="41" borderId="0" xfId="0" applyFont="1" applyFill="1" applyAlignment="1">
      <alignment horizontal="center" vertical="center"/>
    </xf>
    <xf numFmtId="0" fontId="13" fillId="0" borderId="123" xfId="0" applyFont="1" applyBorder="1" applyAlignment="1">
      <alignment horizontal="center" vertical="center" shrinkToFit="1"/>
    </xf>
    <xf numFmtId="20" fontId="14" fillId="0" borderId="75" xfId="0" applyNumberFormat="1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109" xfId="0" applyFont="1" applyBorder="1" applyAlignment="1" quotePrefix="1">
      <alignment horizontal="center" vertical="center" shrinkToFit="1"/>
    </xf>
    <xf numFmtId="0" fontId="14" fillId="35" borderId="100" xfId="0" applyFont="1" applyFill="1" applyBorder="1" applyAlignment="1">
      <alignment horizontal="center" vertical="center" shrinkToFit="1"/>
    </xf>
    <xf numFmtId="0" fontId="14" fillId="35" borderId="40" xfId="0" applyFont="1" applyFill="1" applyBorder="1" applyAlignment="1">
      <alignment horizontal="center" vertical="center" shrinkToFit="1"/>
    </xf>
    <xf numFmtId="0" fontId="14" fillId="35" borderId="38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99" xfId="0" applyFont="1" applyFill="1" applyBorder="1" applyAlignment="1">
      <alignment horizontal="center" vertical="center" shrinkToFit="1"/>
    </xf>
    <xf numFmtId="0" fontId="14" fillId="0" borderId="100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1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4" fillId="0" borderId="0" xfId="61" applyNumberFormat="1" applyFont="1" applyFill="1" applyBorder="1" applyAlignment="1">
      <alignment horizontal="center" vertical="center" wrapText="1"/>
      <protection/>
    </xf>
    <xf numFmtId="0" fontId="44" fillId="0" borderId="0" xfId="61" applyNumberFormat="1" applyFont="1" applyFill="1" applyBorder="1" applyAlignment="1">
      <alignment horizontal="center" vertical="center"/>
      <protection/>
    </xf>
    <xf numFmtId="0" fontId="51" fillId="0" borderId="0" xfId="61" applyNumberFormat="1" applyFont="1" applyFill="1" applyBorder="1" applyAlignment="1">
      <alignment horizontal="center" vertical="center"/>
      <protection/>
    </xf>
    <xf numFmtId="0" fontId="52" fillId="0" borderId="0" xfId="61" applyNumberFormat="1" applyFont="1" applyFill="1" applyBorder="1" applyAlignment="1">
      <alignment horizontal="center" vertical="center"/>
      <protection/>
    </xf>
    <xf numFmtId="0" fontId="55" fillId="0" borderId="0" xfId="61" applyNumberFormat="1" applyFont="1" applyFill="1" applyBorder="1" applyAlignment="1">
      <alignment horizontal="center" vertical="center"/>
      <protection/>
    </xf>
    <xf numFmtId="0" fontId="56" fillId="0" borderId="0" xfId="61" applyNumberFormat="1" applyFont="1" applyFill="1" applyBorder="1" applyAlignment="1">
      <alignment horizontal="center" vertical="center"/>
      <protection/>
    </xf>
    <xf numFmtId="0" fontId="128" fillId="0" borderId="0" xfId="61" applyNumberFormat="1" applyFont="1" applyFill="1" applyBorder="1" applyAlignment="1">
      <alignment horizontal="left" vertical="center"/>
      <protection/>
    </xf>
    <xf numFmtId="0" fontId="9" fillId="0" borderId="124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九州駐車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8.png" /><Relationship Id="rId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21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1905000"/>
          <a:ext cx="2486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11</xdr:col>
      <xdr:colOff>295275</xdr:colOff>
      <xdr:row>2</xdr:row>
      <xdr:rowOff>180975</xdr:rowOff>
    </xdr:to>
    <xdr:sp>
      <xdr:nvSpPr>
        <xdr:cNvPr id="2" name="Text Box 75"/>
        <xdr:cNvSpPr txBox="1">
          <a:spLocks noChangeArrowheads="1"/>
        </xdr:cNvSpPr>
      </xdr:nvSpPr>
      <xdr:spPr>
        <a:xfrm>
          <a:off x="2838450" y="438150"/>
          <a:ext cx="227647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400" b="0" i="0" u="sng" baseline="0">
              <a:solidFill>
                <a:srgbClr val="DD0806"/>
              </a:solidFill>
              <a:latin typeface="Meiryo UI"/>
              <a:ea typeface="Meiryo UI"/>
              <a:cs typeface="Meiryo UI"/>
            </a:rPr>
            <a:t>審判は１人制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主審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有資格者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を帯同すること</a:t>
          </a:r>
        </a:p>
      </xdr:txBody>
    </xdr:sp>
    <xdr:clientData/>
  </xdr:twoCellAnchor>
  <xdr:twoCellAnchor>
    <xdr:from>
      <xdr:col>11</xdr:col>
      <xdr:colOff>333375</xdr:colOff>
      <xdr:row>0</xdr:row>
      <xdr:rowOff>257175</xdr:rowOff>
    </xdr:from>
    <xdr:to>
      <xdr:col>29</xdr:col>
      <xdr:colOff>285750</xdr:colOff>
      <xdr:row>6</xdr:row>
      <xdr:rowOff>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5153025" y="257175"/>
          <a:ext cx="65341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試合時間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= 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引き分けの場合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=PK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なし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順位決定方法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= 1.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勝ち点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勝ち点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= 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、引き分け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、負け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当該チームの戦績、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得失点差、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総得点、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コイントス</a:t>
          </a:r>
        </a:p>
      </xdr:txBody>
    </xdr:sp>
    <xdr:clientData/>
  </xdr:twoCellAnchor>
  <xdr:twoCellAnchor editAs="oneCell">
    <xdr:from>
      <xdr:col>26</xdr:col>
      <xdr:colOff>285750</xdr:colOff>
      <xdr:row>0</xdr:row>
      <xdr:rowOff>190500</xdr:rowOff>
    </xdr:from>
    <xdr:to>
      <xdr:col>30</xdr:col>
      <xdr:colOff>114300</xdr:colOff>
      <xdr:row>2</xdr:row>
      <xdr:rowOff>152400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905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78</xdr:row>
      <xdr:rowOff>19050</xdr:rowOff>
    </xdr:from>
    <xdr:to>
      <xdr:col>29</xdr:col>
      <xdr:colOff>0</xdr:colOff>
      <xdr:row>78</xdr:row>
      <xdr:rowOff>161925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371600" y="14754225"/>
          <a:ext cx="1666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決勝戦準備</a:t>
          </a:r>
        </a:p>
      </xdr:txBody>
    </xdr:sp>
    <xdr:clientData/>
  </xdr:twoCellAnchor>
  <xdr:twoCellAnchor>
    <xdr:from>
      <xdr:col>13</xdr:col>
      <xdr:colOff>19050</xdr:colOff>
      <xdr:row>76</xdr:row>
      <xdr:rowOff>38100</xdr:rowOff>
    </xdr:from>
    <xdr:to>
      <xdr:col>29</xdr:col>
      <xdr:colOff>9525</xdr:colOff>
      <xdr:row>76</xdr:row>
      <xdr:rowOff>152400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381125" y="14392275"/>
          <a:ext cx="16668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56</xdr:col>
      <xdr:colOff>38100</xdr:colOff>
      <xdr:row>76</xdr:row>
      <xdr:rowOff>38100</xdr:rowOff>
    </xdr:from>
    <xdr:to>
      <xdr:col>72</xdr:col>
      <xdr:colOff>0</xdr:colOff>
      <xdr:row>76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905500" y="14392275"/>
          <a:ext cx="1638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13</xdr:col>
      <xdr:colOff>19050</xdr:colOff>
      <xdr:row>34</xdr:row>
      <xdr:rowOff>38100</xdr:rowOff>
    </xdr:from>
    <xdr:to>
      <xdr:col>29</xdr:col>
      <xdr:colOff>9525</xdr:colOff>
      <xdr:row>34</xdr:row>
      <xdr:rowOff>152400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1381125" y="6334125"/>
          <a:ext cx="16668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56</xdr:col>
      <xdr:colOff>38100</xdr:colOff>
      <xdr:row>34</xdr:row>
      <xdr:rowOff>38100</xdr:rowOff>
    </xdr:from>
    <xdr:to>
      <xdr:col>72</xdr:col>
      <xdr:colOff>0</xdr:colOff>
      <xdr:row>34</xdr:row>
      <xdr:rowOff>152400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5905500" y="6334125"/>
          <a:ext cx="1638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61</xdr:col>
      <xdr:colOff>9525</xdr:colOff>
      <xdr:row>0</xdr:row>
      <xdr:rowOff>47625</xdr:rowOff>
    </xdr:from>
    <xdr:to>
      <xdr:col>94</xdr:col>
      <xdr:colOff>95250</xdr:colOff>
      <xdr:row>1</xdr:row>
      <xdr:rowOff>200025</xdr:rowOff>
    </xdr:to>
    <xdr:sp>
      <xdr:nvSpPr>
        <xdr:cNvPr id="6" name="Text Box 78"/>
        <xdr:cNvSpPr txBox="1">
          <a:spLocks noChangeArrowheads="1"/>
        </xdr:cNvSpPr>
      </xdr:nvSpPr>
      <xdr:spPr>
        <a:xfrm>
          <a:off x="6400800" y="47625"/>
          <a:ext cx="3543300" cy="542925"/>
        </a:xfrm>
        <a:prstGeom prst="rect">
          <a:avLst/>
        </a:prstGeom>
        <a:solidFill>
          <a:srgbClr val="FFFFCC"/>
        </a:solidFill>
        <a:ln w="9525" cmpd="thickThin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会場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: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大在東グラウンド　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試合時間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５分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-15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</a:t>
          </a:r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14</xdr:col>
      <xdr:colOff>76200</xdr:colOff>
      <xdr:row>48</xdr:row>
      <xdr:rowOff>123825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58225"/>
          <a:ext cx="1543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28575</xdr:rowOff>
    </xdr:from>
    <xdr:to>
      <xdr:col>35</xdr:col>
      <xdr:colOff>9525</xdr:colOff>
      <xdr:row>45</xdr:row>
      <xdr:rowOff>9525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343900"/>
          <a:ext cx="3590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76200</xdr:colOff>
      <xdr:row>62</xdr:row>
      <xdr:rowOff>19050</xdr:rowOff>
    </xdr:from>
    <xdr:to>
      <xdr:col>59</xdr:col>
      <xdr:colOff>47625</xdr:colOff>
      <xdr:row>63</xdr:row>
      <xdr:rowOff>133350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11620500"/>
          <a:ext cx="2381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76200</xdr:colOff>
      <xdr:row>22</xdr:row>
      <xdr:rowOff>133350</xdr:rowOff>
    </xdr:from>
    <xdr:to>
      <xdr:col>59</xdr:col>
      <xdr:colOff>47625</xdr:colOff>
      <xdr:row>24</xdr:row>
      <xdr:rowOff>95250</xdr:rowOff>
    </xdr:to>
    <xdr:pic>
      <xdr:nvPicPr>
        <xdr:cNvPr id="10" name="図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4210050"/>
          <a:ext cx="2381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19050</xdr:colOff>
      <xdr:row>40</xdr:row>
      <xdr:rowOff>28575</xdr:rowOff>
    </xdr:from>
    <xdr:to>
      <xdr:col>94</xdr:col>
      <xdr:colOff>85725</xdr:colOff>
      <xdr:row>41</xdr:row>
      <xdr:rowOff>161925</xdr:rowOff>
    </xdr:to>
    <xdr:sp>
      <xdr:nvSpPr>
        <xdr:cNvPr id="11" name="Text Box 78"/>
        <xdr:cNvSpPr txBox="1">
          <a:spLocks noChangeArrowheads="1"/>
        </xdr:cNvSpPr>
      </xdr:nvSpPr>
      <xdr:spPr>
        <a:xfrm>
          <a:off x="6305550" y="7524750"/>
          <a:ext cx="3629025" cy="5238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会場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: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大在東グラウンド　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試合時間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５分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-15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</a:t>
          </a:r>
        </a:p>
      </xdr:txBody>
    </xdr:sp>
    <xdr:clientData/>
  </xdr:twoCellAnchor>
  <xdr:twoCellAnchor>
    <xdr:from>
      <xdr:col>56</xdr:col>
      <xdr:colOff>38100</xdr:colOff>
      <xdr:row>34</xdr:row>
      <xdr:rowOff>38100</xdr:rowOff>
    </xdr:from>
    <xdr:to>
      <xdr:col>72</xdr:col>
      <xdr:colOff>0</xdr:colOff>
      <xdr:row>34</xdr:row>
      <xdr:rowOff>152400</xdr:rowOff>
    </xdr:to>
    <xdr:sp>
      <xdr:nvSpPr>
        <xdr:cNvPr id="12" name="テキスト ボックス 3"/>
        <xdr:cNvSpPr txBox="1">
          <a:spLocks noChangeArrowheads="1"/>
        </xdr:cNvSpPr>
      </xdr:nvSpPr>
      <xdr:spPr>
        <a:xfrm>
          <a:off x="5905500" y="6334125"/>
          <a:ext cx="1638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13</xdr:col>
      <xdr:colOff>9525</xdr:colOff>
      <xdr:row>78</xdr:row>
      <xdr:rowOff>19050</xdr:rowOff>
    </xdr:from>
    <xdr:to>
      <xdr:col>29</xdr:col>
      <xdr:colOff>0</xdr:colOff>
      <xdr:row>78</xdr:row>
      <xdr:rowOff>161925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1371600" y="14754225"/>
          <a:ext cx="1666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決勝戦準備</a:t>
          </a:r>
        </a:p>
      </xdr:txBody>
    </xdr:sp>
    <xdr:clientData/>
  </xdr:twoCellAnchor>
  <xdr:twoCellAnchor>
    <xdr:from>
      <xdr:col>13</xdr:col>
      <xdr:colOff>19050</xdr:colOff>
      <xdr:row>76</xdr:row>
      <xdr:rowOff>38100</xdr:rowOff>
    </xdr:from>
    <xdr:to>
      <xdr:col>29</xdr:col>
      <xdr:colOff>9525</xdr:colOff>
      <xdr:row>76</xdr:row>
      <xdr:rowOff>152400</xdr:rowOff>
    </xdr:to>
    <xdr:sp>
      <xdr:nvSpPr>
        <xdr:cNvPr id="14" name="テキスト ボックス 3"/>
        <xdr:cNvSpPr txBox="1">
          <a:spLocks noChangeArrowheads="1"/>
        </xdr:cNvSpPr>
      </xdr:nvSpPr>
      <xdr:spPr>
        <a:xfrm>
          <a:off x="1381125" y="14392275"/>
          <a:ext cx="16668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56</xdr:col>
      <xdr:colOff>38100</xdr:colOff>
      <xdr:row>76</xdr:row>
      <xdr:rowOff>38100</xdr:rowOff>
    </xdr:from>
    <xdr:to>
      <xdr:col>72</xdr:col>
      <xdr:colOff>0</xdr:colOff>
      <xdr:row>76</xdr:row>
      <xdr:rowOff>152400</xdr:rowOff>
    </xdr:to>
    <xdr:sp>
      <xdr:nvSpPr>
        <xdr:cNvPr id="15" name="テキスト ボックス 3"/>
        <xdr:cNvSpPr txBox="1">
          <a:spLocks noChangeArrowheads="1"/>
        </xdr:cNvSpPr>
      </xdr:nvSpPr>
      <xdr:spPr>
        <a:xfrm>
          <a:off x="5905500" y="14392275"/>
          <a:ext cx="1638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13</xdr:col>
      <xdr:colOff>9525</xdr:colOff>
      <xdr:row>34</xdr:row>
      <xdr:rowOff>38100</xdr:rowOff>
    </xdr:from>
    <xdr:to>
      <xdr:col>29</xdr:col>
      <xdr:colOff>9525</xdr:colOff>
      <xdr:row>34</xdr:row>
      <xdr:rowOff>152400</xdr:rowOff>
    </xdr:to>
    <xdr:sp>
      <xdr:nvSpPr>
        <xdr:cNvPr id="16" name="テキスト ボックス 3"/>
        <xdr:cNvSpPr txBox="1">
          <a:spLocks noChangeArrowheads="1"/>
        </xdr:cNvSpPr>
      </xdr:nvSpPr>
      <xdr:spPr>
        <a:xfrm>
          <a:off x="1371600" y="6334125"/>
          <a:ext cx="16764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56</xdr:col>
      <xdr:colOff>38100</xdr:colOff>
      <xdr:row>34</xdr:row>
      <xdr:rowOff>38100</xdr:rowOff>
    </xdr:from>
    <xdr:to>
      <xdr:col>72</xdr:col>
      <xdr:colOff>0</xdr:colOff>
      <xdr:row>34</xdr:row>
      <xdr:rowOff>152400</xdr:rowOff>
    </xdr:to>
    <xdr:sp>
      <xdr:nvSpPr>
        <xdr:cNvPr id="17" name="テキスト ボックス 3"/>
        <xdr:cNvSpPr txBox="1">
          <a:spLocks noChangeArrowheads="1"/>
        </xdr:cNvSpPr>
      </xdr:nvSpPr>
      <xdr:spPr>
        <a:xfrm>
          <a:off x="5905500" y="6334125"/>
          <a:ext cx="1638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昼　休　憩</a:t>
          </a:r>
        </a:p>
      </xdr:txBody>
    </xdr:sp>
    <xdr:clientData/>
  </xdr:twoCellAnchor>
  <xdr:twoCellAnchor>
    <xdr:from>
      <xdr:col>42</xdr:col>
      <xdr:colOff>47625</xdr:colOff>
      <xdr:row>35</xdr:row>
      <xdr:rowOff>66675</xdr:rowOff>
    </xdr:from>
    <xdr:to>
      <xdr:col>51</xdr:col>
      <xdr:colOff>38100</xdr:colOff>
      <xdr:row>38</xdr:row>
      <xdr:rowOff>114300</xdr:rowOff>
    </xdr:to>
    <xdr:sp>
      <xdr:nvSpPr>
        <xdr:cNvPr id="18" name="テキスト ボックス 21"/>
        <xdr:cNvSpPr txBox="1">
          <a:spLocks noChangeArrowheads="1"/>
        </xdr:cNvSpPr>
      </xdr:nvSpPr>
      <xdr:spPr>
        <a:xfrm>
          <a:off x="4448175" y="6562725"/>
          <a:ext cx="9334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  <xdr:twoCellAnchor>
    <xdr:from>
      <xdr:col>85</xdr:col>
      <xdr:colOff>57150</xdr:colOff>
      <xdr:row>35</xdr:row>
      <xdr:rowOff>85725</xdr:rowOff>
    </xdr:from>
    <xdr:to>
      <xdr:col>94</xdr:col>
      <xdr:colOff>47625</xdr:colOff>
      <xdr:row>38</xdr:row>
      <xdr:rowOff>133350</xdr:rowOff>
    </xdr:to>
    <xdr:sp>
      <xdr:nvSpPr>
        <xdr:cNvPr id="19" name="テキスト ボックス 22"/>
        <xdr:cNvSpPr txBox="1">
          <a:spLocks noChangeArrowheads="1"/>
        </xdr:cNvSpPr>
      </xdr:nvSpPr>
      <xdr:spPr>
        <a:xfrm>
          <a:off x="8963025" y="6581775"/>
          <a:ext cx="9334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47625</xdr:colOff>
      <xdr:row>23</xdr:row>
      <xdr:rowOff>95250</xdr:rowOff>
    </xdr:from>
    <xdr:to>
      <xdr:col>56</xdr:col>
      <xdr:colOff>57150</xdr:colOff>
      <xdr:row>29</xdr:row>
      <xdr:rowOff>95250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972050" y="4038600"/>
          <a:ext cx="9525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決勝戦まで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  <xdr:twoCellAnchor>
    <xdr:from>
      <xdr:col>47</xdr:col>
      <xdr:colOff>47625</xdr:colOff>
      <xdr:row>56</xdr:row>
      <xdr:rowOff>95250</xdr:rowOff>
    </xdr:from>
    <xdr:to>
      <xdr:col>56</xdr:col>
      <xdr:colOff>57150</xdr:colOff>
      <xdr:row>62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972050" y="9877425"/>
          <a:ext cx="9525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決勝戦まで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  <xdr:twoCellAnchor>
    <xdr:from>
      <xdr:col>47</xdr:col>
      <xdr:colOff>47625</xdr:colOff>
      <xdr:row>56</xdr:row>
      <xdr:rowOff>95250</xdr:rowOff>
    </xdr:from>
    <xdr:to>
      <xdr:col>56</xdr:col>
      <xdr:colOff>57150</xdr:colOff>
      <xdr:row>62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972050" y="9877425"/>
          <a:ext cx="9525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決勝戦まで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  <xdr:twoCellAnchor>
    <xdr:from>
      <xdr:col>40</xdr:col>
      <xdr:colOff>47625</xdr:colOff>
      <xdr:row>1</xdr:row>
      <xdr:rowOff>19050</xdr:rowOff>
    </xdr:from>
    <xdr:to>
      <xdr:col>64</xdr:col>
      <xdr:colOff>95250</xdr:colOff>
      <xdr:row>5</xdr:row>
      <xdr:rowOff>152400</xdr:rowOff>
    </xdr:to>
    <xdr:sp>
      <xdr:nvSpPr>
        <xdr:cNvPr id="4" name="Text Box 75"/>
        <xdr:cNvSpPr txBox="1">
          <a:spLocks noChangeArrowheads="1"/>
        </xdr:cNvSpPr>
      </xdr:nvSpPr>
      <xdr:spPr>
        <a:xfrm>
          <a:off x="4238625" y="247650"/>
          <a:ext cx="25622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チームリーグルール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引き分けの場合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=3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人制による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PK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戦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順位決定方法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勝ち点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4.PK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2.PK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負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負け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当該戦績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3.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得失点差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4.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総得点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5.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抽選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228600</xdr:rowOff>
    </xdr:from>
    <xdr:to>
      <xdr:col>23</xdr:col>
      <xdr:colOff>38100</xdr:colOff>
      <xdr:row>2</xdr:row>
      <xdr:rowOff>57150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2438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23</xdr:row>
      <xdr:rowOff>95250</xdr:rowOff>
    </xdr:from>
    <xdr:to>
      <xdr:col>56</xdr:col>
      <xdr:colOff>57150</xdr:colOff>
      <xdr:row>29</xdr:row>
      <xdr:rowOff>95250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4972050" y="4038600"/>
          <a:ext cx="9525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決勝戦まで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  <xdr:twoCellAnchor>
    <xdr:from>
      <xdr:col>47</xdr:col>
      <xdr:colOff>47625</xdr:colOff>
      <xdr:row>56</xdr:row>
      <xdr:rowOff>95250</xdr:rowOff>
    </xdr:from>
    <xdr:to>
      <xdr:col>56</xdr:col>
      <xdr:colOff>57150</xdr:colOff>
      <xdr:row>62</xdr:row>
      <xdr:rowOff>95250</xdr:rowOff>
    </xdr:to>
    <xdr:sp>
      <xdr:nvSpPr>
        <xdr:cNvPr id="3" name="テキスト ボックス 15"/>
        <xdr:cNvSpPr txBox="1">
          <a:spLocks noChangeArrowheads="1"/>
        </xdr:cNvSpPr>
      </xdr:nvSpPr>
      <xdr:spPr>
        <a:xfrm>
          <a:off x="4972050" y="9877425"/>
          <a:ext cx="9525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決勝戦まで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  <xdr:twoCellAnchor>
    <xdr:from>
      <xdr:col>47</xdr:col>
      <xdr:colOff>47625</xdr:colOff>
      <xdr:row>56</xdr:row>
      <xdr:rowOff>95250</xdr:rowOff>
    </xdr:from>
    <xdr:to>
      <xdr:col>56</xdr:col>
      <xdr:colOff>57150</xdr:colOff>
      <xdr:row>62</xdr:row>
      <xdr:rowOff>95250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4972050" y="9877425"/>
          <a:ext cx="9525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決勝戦まで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  <xdr:twoCellAnchor>
    <xdr:from>
      <xdr:col>40</xdr:col>
      <xdr:colOff>47625</xdr:colOff>
      <xdr:row>1</xdr:row>
      <xdr:rowOff>19050</xdr:rowOff>
    </xdr:from>
    <xdr:to>
      <xdr:col>64</xdr:col>
      <xdr:colOff>95250</xdr:colOff>
      <xdr:row>5</xdr:row>
      <xdr:rowOff>152400</xdr:rowOff>
    </xdr:to>
    <xdr:sp>
      <xdr:nvSpPr>
        <xdr:cNvPr id="5" name="Text Box 75"/>
        <xdr:cNvSpPr txBox="1">
          <a:spLocks noChangeArrowheads="1"/>
        </xdr:cNvSpPr>
      </xdr:nvSpPr>
      <xdr:spPr>
        <a:xfrm>
          <a:off x="4238625" y="247650"/>
          <a:ext cx="25622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チームリーグルール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引き分けの場合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=3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人制による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PK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戦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順位決定方法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勝ち点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4.PK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2.PK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負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負け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当該戦績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3.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得失点差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4.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総得点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5.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抽選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85725</xdr:colOff>
      <xdr:row>0</xdr:row>
      <xdr:rowOff>76200</xdr:rowOff>
    </xdr:from>
    <xdr:to>
      <xdr:col>64</xdr:col>
      <xdr:colOff>66675</xdr:colOff>
      <xdr:row>4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76200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38100</xdr:colOff>
      <xdr:row>23</xdr:row>
      <xdr:rowOff>66675</xdr:rowOff>
    </xdr:from>
    <xdr:to>
      <xdr:col>56</xdr:col>
      <xdr:colOff>76200</xdr:colOff>
      <xdr:row>31</xdr:row>
      <xdr:rowOff>142875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962525" y="4010025"/>
          <a:ext cx="9810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  <xdr:twoCellAnchor>
    <xdr:from>
      <xdr:col>47</xdr:col>
      <xdr:colOff>38100</xdr:colOff>
      <xdr:row>55</xdr:row>
      <xdr:rowOff>66675</xdr:rowOff>
    </xdr:from>
    <xdr:to>
      <xdr:col>56</xdr:col>
      <xdr:colOff>76200</xdr:colOff>
      <xdr:row>63</xdr:row>
      <xdr:rowOff>133350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962525" y="9648825"/>
          <a:ext cx="9810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人審判制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114300</xdr:rowOff>
    </xdr:from>
    <xdr:to>
      <xdr:col>5</xdr:col>
      <xdr:colOff>714375</xdr:colOff>
      <xdr:row>3</xdr:row>
      <xdr:rowOff>1371600</xdr:rowOff>
    </xdr:to>
    <xdr:grpSp>
      <xdr:nvGrpSpPr>
        <xdr:cNvPr id="1" name="Group 1"/>
        <xdr:cNvGrpSpPr>
          <a:grpSpLocks/>
        </xdr:cNvGrpSpPr>
      </xdr:nvGrpSpPr>
      <xdr:grpSpPr>
        <a:xfrm>
          <a:off x="8639175" y="1028700"/>
          <a:ext cx="1257300" cy="1257300"/>
          <a:chOff x="2" y="2"/>
          <a:chExt cx="1451" cy="1451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657225</xdr:colOff>
      <xdr:row>3</xdr:row>
      <xdr:rowOff>85725</xdr:rowOff>
    </xdr:from>
    <xdr:to>
      <xdr:col>2</xdr:col>
      <xdr:colOff>419100</xdr:colOff>
      <xdr:row>3</xdr:row>
      <xdr:rowOff>1352550</xdr:rowOff>
    </xdr:to>
    <xdr:grpSp>
      <xdr:nvGrpSpPr>
        <xdr:cNvPr id="30" name="Group 1"/>
        <xdr:cNvGrpSpPr>
          <a:grpSpLocks/>
        </xdr:cNvGrpSpPr>
      </xdr:nvGrpSpPr>
      <xdr:grpSpPr>
        <a:xfrm>
          <a:off x="657225" y="1000125"/>
          <a:ext cx="1266825" cy="1276350"/>
          <a:chOff x="2" y="2"/>
          <a:chExt cx="1451" cy="1451"/>
        </a:xfrm>
        <a:solidFill>
          <a:srgbClr val="FFFFFF"/>
        </a:solidFill>
      </xdr:grpSpPr>
      <xdr:sp>
        <xdr:nvSpPr>
          <xdr:cNvPr id="31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6115050</xdr:colOff>
      <xdr:row>8</xdr:row>
      <xdr:rowOff>266700</xdr:rowOff>
    </xdr:from>
    <xdr:to>
      <xdr:col>6</xdr:col>
      <xdr:colOff>447675</xdr:colOff>
      <xdr:row>12</xdr:row>
      <xdr:rowOff>95250</xdr:rowOff>
    </xdr:to>
    <xdr:pic>
      <xdr:nvPicPr>
        <xdr:cNvPr id="59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191125"/>
          <a:ext cx="2162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5838825</xdr:colOff>
      <xdr:row>0</xdr:row>
      <xdr:rowOff>47625</xdr:rowOff>
    </xdr:from>
    <xdr:to>
      <xdr:col>6</xdr:col>
      <xdr:colOff>685800</xdr:colOff>
      <xdr:row>2</xdr:row>
      <xdr:rowOff>457200</xdr:rowOff>
    </xdr:to>
    <xdr:pic>
      <xdr:nvPicPr>
        <xdr:cNvPr id="60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47625"/>
          <a:ext cx="2676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9</xdr:row>
      <xdr:rowOff>171450</xdr:rowOff>
    </xdr:from>
    <xdr:to>
      <xdr:col>8</xdr:col>
      <xdr:colOff>1466850</xdr:colOff>
      <xdr:row>13</xdr:row>
      <xdr:rowOff>457200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06200" y="4524375"/>
          <a:ext cx="139065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</a:t>
          </a:r>
          <a:r>
            <a:rPr lang="en-US" cap="none" sz="14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パートのみ</a:t>
          </a:r>
          <a:r>
            <a:rPr lang="en-US" cap="none" sz="14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特記事項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〇試合時間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15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分ハーフ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1.2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: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:2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:3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8</xdr:col>
      <xdr:colOff>1390650</xdr:colOff>
      <xdr:row>14</xdr:row>
      <xdr:rowOff>1781175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6972300"/>
          <a:ext cx="12820650" cy="1781175"/>
        </a:xfrm>
        <a:prstGeom prst="rect">
          <a:avLst/>
        </a:prstGeom>
        <a:noFill/>
        <a:ln w="47625" cmpd="dbl">
          <a:noFill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～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参加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46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チーム、予選リーグは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チーム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×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14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パート、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4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チーム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×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パート　順位によって各トーナメントへ進みます。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～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●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各パート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は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10/20(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決勝トーナメント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回戦へ　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●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～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G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パート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位、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は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10/20(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)2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位・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位トーナメント①へ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●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H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～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パート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位、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は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10/27(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)2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位・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位トーナメント②へ</a:t>
          </a:r>
        </a:p>
      </xdr:txBody>
    </xdr:sp>
    <xdr:clientData/>
  </xdr:twoCellAnchor>
  <xdr:twoCellAnchor>
    <xdr:from>
      <xdr:col>0</xdr:col>
      <xdr:colOff>114300</xdr:colOff>
      <xdr:row>14</xdr:row>
      <xdr:rowOff>1809750</xdr:rowOff>
    </xdr:from>
    <xdr:to>
      <xdr:col>8</xdr:col>
      <xdr:colOff>1143000</xdr:colOff>
      <xdr:row>15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8782050"/>
          <a:ext cx="12458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試合会場は、「大在東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G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「上原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G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」「小学校グラウンド」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で調整中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試合スケジュールと共に後日お知らせ致しますが、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運営の都合上、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上記パート順にならない事もあります。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また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今回のパート名は抽選会用であることをご理解願います。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9"/>
  <sheetViews>
    <sheetView showGridLines="0" showZeros="0" zoomScale="60" zoomScaleNormal="60" workbookViewId="0" topLeftCell="A1">
      <selection activeCell="A1" sqref="A1"/>
    </sheetView>
  </sheetViews>
  <sheetFormatPr defaultColWidth="9.00390625" defaultRowHeight="13.5"/>
  <cols>
    <col min="1" max="1" width="4.125" style="68" customWidth="1"/>
    <col min="2" max="2" width="6.50390625" style="68" customWidth="1"/>
    <col min="3" max="3" width="6.625" style="68" customWidth="1"/>
    <col min="4" max="4" width="9.625" style="68" customWidth="1"/>
    <col min="5" max="5" width="3.125" style="68" customWidth="1"/>
    <col min="6" max="6" width="2.625" style="68" customWidth="1"/>
    <col min="7" max="7" width="3.125" style="68" customWidth="1"/>
    <col min="8" max="8" width="6.625" style="68" customWidth="1"/>
    <col min="9" max="10" width="9.625" style="68" customWidth="1"/>
    <col min="11" max="11" width="1.625" style="68" customWidth="1"/>
    <col min="12" max="12" width="9.75390625" style="113" customWidth="1"/>
    <col min="13" max="21" width="3.625" style="68" customWidth="1"/>
    <col min="22" max="31" width="5.50390625" style="68" customWidth="1"/>
    <col min="32" max="32" width="4.625" style="68" hidden="1" customWidth="1"/>
    <col min="33" max="33" width="9.25390625" style="68" hidden="1" customWidth="1"/>
    <col min="34" max="34" width="4.625" style="68" hidden="1" customWidth="1"/>
    <col min="35" max="38" width="9.00390625" style="138" hidden="1" customWidth="1"/>
    <col min="39" max="39" width="9.00390625" style="138" customWidth="1"/>
    <col min="40" max="42" width="9.00390625" style="68" customWidth="1"/>
    <col min="43" max="16384" width="9.00390625" style="68" customWidth="1"/>
  </cols>
  <sheetData>
    <row r="1" spans="1:37" ht="30" customHeight="1">
      <c r="A1" s="186" t="e">
        <f>#REF!</f>
        <v>#REF!</v>
      </c>
      <c r="L1" s="110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37"/>
      <c r="AJ1" s="137"/>
      <c r="AK1" s="137"/>
    </row>
    <row r="2" spans="1:37" ht="30" customHeight="1">
      <c r="A2" s="204" t="s">
        <v>35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37"/>
      <c r="AJ2" s="137"/>
      <c r="AK2" s="137"/>
    </row>
    <row r="3" spans="1:37" ht="15" customHeight="1">
      <c r="A3" s="11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37"/>
      <c r="AJ3" s="137"/>
      <c r="AK3" s="137"/>
    </row>
    <row r="4" spans="8:37" ht="18.75" customHeight="1">
      <c r="H4" s="115"/>
      <c r="I4" s="115"/>
      <c r="AI4" s="137"/>
      <c r="AJ4" s="137"/>
      <c r="AK4" s="137"/>
    </row>
    <row r="5" spans="8:37" ht="18.75" customHeight="1">
      <c r="H5" s="115"/>
      <c r="I5" s="115"/>
      <c r="AH5" s="67"/>
      <c r="AI5" s="137"/>
      <c r="AJ5" s="137"/>
      <c r="AK5" s="137"/>
    </row>
    <row r="6" spans="1:39" ht="18.75" customHeight="1">
      <c r="A6" s="294" t="s">
        <v>19</v>
      </c>
      <c r="B6" s="295"/>
      <c r="C6" s="254" t="e">
        <f>AH9</f>
        <v>#REF!</v>
      </c>
      <c r="D6" s="255"/>
      <c r="E6" s="255"/>
      <c r="F6" s="255"/>
      <c r="G6" s="255"/>
      <c r="H6" s="256" t="s">
        <v>134</v>
      </c>
      <c r="I6" s="256"/>
      <c r="J6" s="172" t="str">
        <f>AH7</f>
        <v>6</v>
      </c>
      <c r="K6" s="67"/>
      <c r="L6" s="133" t="e">
        <f>AH8</f>
        <v>#REF!</v>
      </c>
      <c r="M6" s="116"/>
      <c r="N6" s="117"/>
      <c r="O6" s="117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67"/>
      <c r="AG6" s="67" t="s">
        <v>20</v>
      </c>
      <c r="AH6" s="67" t="e">
        <f>#REF!</f>
        <v>#REF!</v>
      </c>
      <c r="AI6" s="68"/>
      <c r="AJ6" s="68"/>
      <c r="AK6" s="68"/>
      <c r="AL6" s="68"/>
      <c r="AM6" s="68"/>
    </row>
    <row r="7" spans="1:39" ht="18.75" customHeight="1">
      <c r="A7" s="294" t="s">
        <v>20</v>
      </c>
      <c r="B7" s="295"/>
      <c r="C7" s="254" t="e">
        <f>AH6</f>
        <v>#REF!</v>
      </c>
      <c r="D7" s="255"/>
      <c r="E7" s="255"/>
      <c r="F7" s="255"/>
      <c r="G7" s="279"/>
      <c r="H7" s="132" t="s">
        <v>10</v>
      </c>
      <c r="I7" s="276" t="e">
        <f>AH10</f>
        <v>#REF!</v>
      </c>
      <c r="J7" s="277"/>
      <c r="K7" s="67"/>
      <c r="L7" s="119" t="s">
        <v>1</v>
      </c>
      <c r="M7" s="266" t="e">
        <f>L8</f>
        <v>#REF!</v>
      </c>
      <c r="N7" s="267"/>
      <c r="O7" s="268"/>
      <c r="P7" s="266" t="e">
        <f>L10</f>
        <v>#REF!</v>
      </c>
      <c r="Q7" s="267"/>
      <c r="R7" s="268"/>
      <c r="S7" s="266" t="e">
        <f>L12</f>
        <v>#REF!</v>
      </c>
      <c r="T7" s="267"/>
      <c r="U7" s="268"/>
      <c r="V7" s="120" t="s">
        <v>2</v>
      </c>
      <c r="W7" s="121" t="s">
        <v>3</v>
      </c>
      <c r="X7" s="121" t="s">
        <v>232</v>
      </c>
      <c r="Y7" s="192" t="s">
        <v>78</v>
      </c>
      <c r="Z7" s="134" t="s">
        <v>4</v>
      </c>
      <c r="AA7" s="122" t="s">
        <v>5</v>
      </c>
      <c r="AB7" s="123" t="s">
        <v>6</v>
      </c>
      <c r="AC7" s="124" t="s">
        <v>7</v>
      </c>
      <c r="AD7" s="125" t="s">
        <v>8</v>
      </c>
      <c r="AE7" s="135" t="s">
        <v>0</v>
      </c>
      <c r="AF7" s="126"/>
      <c r="AG7" s="170" t="s">
        <v>134</v>
      </c>
      <c r="AH7" s="171" t="s">
        <v>255</v>
      </c>
      <c r="AI7" s="68"/>
      <c r="AJ7" s="68"/>
      <c r="AK7" s="68"/>
      <c r="AL7" s="68"/>
      <c r="AM7" s="68"/>
    </row>
    <row r="8" spans="1:39" ht="18.75" customHeight="1">
      <c r="A8" s="296" t="s">
        <v>133</v>
      </c>
      <c r="B8" s="297"/>
      <c r="C8" s="240" t="s">
        <v>11</v>
      </c>
      <c r="D8" s="179" t="e">
        <f>C10</f>
        <v>#REF!</v>
      </c>
      <c r="E8" s="278" t="e">
        <f>H10</f>
        <v>#REF!</v>
      </c>
      <c r="F8" s="278"/>
      <c r="G8" s="278"/>
      <c r="H8" s="127" t="s">
        <v>12</v>
      </c>
      <c r="I8" s="252" t="s">
        <v>231</v>
      </c>
      <c r="J8" s="253"/>
      <c r="K8" s="67"/>
      <c r="L8" s="262" t="e">
        <f>AI8</f>
        <v>#REF!</v>
      </c>
      <c r="M8" s="128"/>
      <c r="N8" s="173"/>
      <c r="O8" s="174"/>
      <c r="P8" s="128">
        <f>IF(E10="","",E10)</f>
      </c>
      <c r="Q8" s="173" t="s">
        <v>9</v>
      </c>
      <c r="R8" s="174">
        <f>IF(G10="","",G10)</f>
      </c>
      <c r="S8" s="128">
        <f>IF(E14="","",E14)</f>
      </c>
      <c r="T8" s="173" t="s">
        <v>9</v>
      </c>
      <c r="U8" s="174">
        <f>IF(G14="","",G14)</f>
      </c>
      <c r="V8" s="290">
        <f>COUNTIF(M9:U9,"○")</f>
        <v>0</v>
      </c>
      <c r="W8" s="292">
        <f>COUNTIF(M9:U9,"●")</f>
        <v>0</v>
      </c>
      <c r="X8" s="292">
        <f>COUNTIF(M9:U9,"△")</f>
        <v>0</v>
      </c>
      <c r="Y8" s="258">
        <f>COUNTIF(N9:V9,"▲")</f>
        <v>0</v>
      </c>
      <c r="Z8" s="288">
        <f>V8*3+X8*1+Y8*0</f>
        <v>0</v>
      </c>
      <c r="AA8" s="260">
        <f>RANK(Z8,Z8:Z13)</f>
        <v>1</v>
      </c>
      <c r="AB8" s="298" t="e">
        <f>M8+P8+S8</f>
        <v>#VALUE!</v>
      </c>
      <c r="AC8" s="300" t="e">
        <f>O8+R8+U8</f>
        <v>#VALUE!</v>
      </c>
      <c r="AD8" s="302" t="e">
        <f>AB8-AC8</f>
        <v>#VALUE!</v>
      </c>
      <c r="AE8" s="304"/>
      <c r="AF8" s="126"/>
      <c r="AG8" s="178" t="s">
        <v>20</v>
      </c>
      <c r="AH8" s="178" t="e">
        <f>AH6</f>
        <v>#REF!</v>
      </c>
      <c r="AI8" s="178" t="e">
        <f>#REF!</f>
        <v>#REF!</v>
      </c>
      <c r="AJ8" s="178" t="s">
        <v>145</v>
      </c>
      <c r="AK8" s="178" t="s">
        <v>233</v>
      </c>
      <c r="AL8" s="68"/>
      <c r="AM8" s="68"/>
    </row>
    <row r="9" spans="1:39" ht="18.75" customHeight="1" thickBot="1">
      <c r="A9" s="242" t="s">
        <v>13</v>
      </c>
      <c r="B9" s="243" t="s">
        <v>14</v>
      </c>
      <c r="C9" s="274" t="s">
        <v>263</v>
      </c>
      <c r="D9" s="275"/>
      <c r="E9" s="275"/>
      <c r="F9" s="275"/>
      <c r="G9" s="275"/>
      <c r="H9" s="275"/>
      <c r="I9" s="275"/>
      <c r="J9" s="241" t="s">
        <v>79</v>
      </c>
      <c r="K9" s="67"/>
      <c r="L9" s="263"/>
      <c r="M9" s="129"/>
      <c r="N9" s="175"/>
      <c r="O9" s="176"/>
      <c r="P9" s="130"/>
      <c r="Q9" s="175" t="str">
        <f>IF(P8="","未入力",IF(P8=R8,"△",IF(P8&gt;R8,"○","●")))</f>
        <v>未入力</v>
      </c>
      <c r="R9" s="177"/>
      <c r="S9" s="130"/>
      <c r="T9" s="175" t="str">
        <f>IF(S8="","未入力",IF(S8=U8,"△",IF(S8&gt;U8,"○","●")))</f>
        <v>未入力</v>
      </c>
      <c r="U9" s="177"/>
      <c r="V9" s="291"/>
      <c r="W9" s="293"/>
      <c r="X9" s="293"/>
      <c r="Y9" s="259"/>
      <c r="Z9" s="289"/>
      <c r="AA9" s="261"/>
      <c r="AB9" s="299"/>
      <c r="AC9" s="301"/>
      <c r="AD9" s="303"/>
      <c r="AE9" s="305"/>
      <c r="AF9" s="126"/>
      <c r="AG9" s="178" t="s">
        <v>21</v>
      </c>
      <c r="AH9" s="178" t="e">
        <f>#REF!</f>
        <v>#REF!</v>
      </c>
      <c r="AI9" s="178" t="e">
        <f>#REF!</f>
        <v>#REF!</v>
      </c>
      <c r="AJ9" s="178" t="s">
        <v>146</v>
      </c>
      <c r="AK9" s="178" t="s">
        <v>234</v>
      </c>
      <c r="AL9" s="68"/>
      <c r="AM9" s="68"/>
    </row>
    <row r="10" spans="1:39" ht="18.75" customHeight="1" thickTop="1">
      <c r="A10" s="237"/>
      <c r="B10" s="190">
        <v>0.5</v>
      </c>
      <c r="C10" s="273" t="e">
        <f>L8</f>
        <v>#REF!</v>
      </c>
      <c r="D10" s="273"/>
      <c r="E10" s="283"/>
      <c r="F10" s="273" t="s">
        <v>9</v>
      </c>
      <c r="G10" s="285"/>
      <c r="H10" s="273" t="e">
        <f>L10</f>
        <v>#REF!</v>
      </c>
      <c r="I10" s="273"/>
      <c r="J10" s="264" t="e">
        <f>AI10</f>
        <v>#REF!</v>
      </c>
      <c r="K10" s="67"/>
      <c r="L10" s="262" t="e">
        <f>AI9</f>
        <v>#REF!</v>
      </c>
      <c r="M10" s="128">
        <f>R8</f>
      </c>
      <c r="N10" s="173" t="s">
        <v>9</v>
      </c>
      <c r="O10" s="174">
        <f>P8</f>
      </c>
      <c r="P10" s="128"/>
      <c r="Q10" s="173"/>
      <c r="R10" s="174"/>
      <c r="S10" s="128">
        <f>IF(E18="","",E18)</f>
      </c>
      <c r="T10" s="173" t="s">
        <v>9</v>
      </c>
      <c r="U10" s="174">
        <f>IF(G18="","",G18)</f>
      </c>
      <c r="V10" s="290">
        <f>COUNTIF(M11:U11,"○")</f>
        <v>0</v>
      </c>
      <c r="W10" s="292">
        <f>COUNTIF(M11:U11,"●")</f>
        <v>0</v>
      </c>
      <c r="X10" s="292">
        <f>COUNTIF(M11:U11,"△")</f>
        <v>0</v>
      </c>
      <c r="Y10" s="258">
        <f>COUNTIF(N11:V11,"▲")</f>
        <v>0</v>
      </c>
      <c r="Z10" s="288">
        <f>V10*3+X10*1+Y10*0</f>
        <v>0</v>
      </c>
      <c r="AA10" s="260">
        <f>RANK(Z10,Z8:Z13)</f>
        <v>1</v>
      </c>
      <c r="AB10" s="298" t="e">
        <f>M10+P10+S10</f>
        <v>#VALUE!</v>
      </c>
      <c r="AC10" s="300" t="e">
        <f>O10+R10+U10</f>
        <v>#VALUE!</v>
      </c>
      <c r="AD10" s="302" t="e">
        <f>AB10-AC10</f>
        <v>#VALUE!</v>
      </c>
      <c r="AE10" s="304"/>
      <c r="AG10" s="178" t="s">
        <v>10</v>
      </c>
      <c r="AH10" s="178" t="e">
        <f>#REF!</f>
        <v>#REF!</v>
      </c>
      <c r="AI10" s="178" t="e">
        <f>#REF!</f>
        <v>#REF!</v>
      </c>
      <c r="AJ10" s="178" t="s">
        <v>58</v>
      </c>
      <c r="AK10" s="178" t="s">
        <v>235</v>
      </c>
      <c r="AL10" s="68"/>
      <c r="AM10" s="68"/>
    </row>
    <row r="11" spans="1:39" ht="18.75" customHeight="1">
      <c r="A11" s="237">
        <v>10</v>
      </c>
      <c r="B11" s="187"/>
      <c r="C11" s="248"/>
      <c r="D11" s="248"/>
      <c r="E11" s="284"/>
      <c r="F11" s="248"/>
      <c r="G11" s="286"/>
      <c r="H11" s="248"/>
      <c r="I11" s="248"/>
      <c r="J11" s="265"/>
      <c r="K11" s="67"/>
      <c r="L11" s="263"/>
      <c r="M11" s="130"/>
      <c r="N11" s="175" t="str">
        <f>IF(M10="","未入力",IF(M10=O10,"△",IF(M10&gt;O10,"○","●")))</f>
        <v>未入力</v>
      </c>
      <c r="O11" s="177"/>
      <c r="P11" s="129"/>
      <c r="Q11" s="175"/>
      <c r="R11" s="176"/>
      <c r="S11" s="130"/>
      <c r="T11" s="175" t="str">
        <f>IF(S10="","未入力",IF(S10=U10,"△",IF(S10&gt;U10,"○","●")))</f>
        <v>未入力</v>
      </c>
      <c r="U11" s="177"/>
      <c r="V11" s="291"/>
      <c r="W11" s="293"/>
      <c r="X11" s="293"/>
      <c r="Y11" s="259"/>
      <c r="Z11" s="289"/>
      <c r="AA11" s="261"/>
      <c r="AB11" s="299"/>
      <c r="AC11" s="301"/>
      <c r="AD11" s="303"/>
      <c r="AE11" s="305"/>
      <c r="AF11" s="67"/>
      <c r="AI11" s="68" t="s">
        <v>144</v>
      </c>
      <c r="AJ11" s="68"/>
      <c r="AK11" s="68"/>
      <c r="AL11" s="68"/>
      <c r="AM11" s="68"/>
    </row>
    <row r="12" spans="1:39" ht="18.75" customHeight="1">
      <c r="A12" s="237"/>
      <c r="B12" s="195"/>
      <c r="C12" s="306"/>
      <c r="D12" s="306"/>
      <c r="E12" s="308"/>
      <c r="F12" s="306" t="s">
        <v>9</v>
      </c>
      <c r="G12" s="310"/>
      <c r="H12" s="306"/>
      <c r="I12" s="306"/>
      <c r="J12" s="312"/>
      <c r="K12" s="67"/>
      <c r="L12" s="262" t="e">
        <f>AI10</f>
        <v>#REF!</v>
      </c>
      <c r="M12" s="128">
        <f>U8</f>
      </c>
      <c r="N12" s="173" t="s">
        <v>9</v>
      </c>
      <c r="O12" s="174">
        <f>S8</f>
      </c>
      <c r="P12" s="128">
        <f>U10</f>
      </c>
      <c r="Q12" s="173" t="s">
        <v>9</v>
      </c>
      <c r="R12" s="174">
        <f>S10</f>
      </c>
      <c r="S12" s="128"/>
      <c r="T12" s="173"/>
      <c r="U12" s="174"/>
      <c r="V12" s="290">
        <f>COUNTIF(M13:U13,"○")</f>
        <v>0</v>
      </c>
      <c r="W12" s="292">
        <f>COUNTIF(M13:U13,"●")</f>
        <v>0</v>
      </c>
      <c r="X12" s="292">
        <f>COUNTIF(M13:U13,"△")</f>
        <v>0</v>
      </c>
      <c r="Y12" s="258">
        <f>COUNTIF(N13:V13,"▲")</f>
        <v>0</v>
      </c>
      <c r="Z12" s="288">
        <f>V12*3+X12*1+Y12*0</f>
        <v>0</v>
      </c>
      <c r="AA12" s="260">
        <f>RANK(Z12,Z8:Z13)</f>
        <v>1</v>
      </c>
      <c r="AB12" s="298" t="e">
        <f>M12+P12+S12</f>
        <v>#VALUE!</v>
      </c>
      <c r="AC12" s="300" t="e">
        <f>O12+R12+U12</f>
        <v>#VALUE!</v>
      </c>
      <c r="AD12" s="302" t="e">
        <f>AB12-AC12</f>
        <v>#VALUE!</v>
      </c>
      <c r="AE12" s="304"/>
      <c r="AF12" s="67"/>
      <c r="AI12" s="68"/>
      <c r="AJ12" s="68"/>
      <c r="AK12" s="68"/>
      <c r="AL12" s="68"/>
      <c r="AM12" s="68"/>
    </row>
    <row r="13" spans="1:39" ht="18.75" customHeight="1">
      <c r="A13" s="237" t="s">
        <v>17</v>
      </c>
      <c r="B13" s="196"/>
      <c r="C13" s="307"/>
      <c r="D13" s="307"/>
      <c r="E13" s="309"/>
      <c r="F13" s="307"/>
      <c r="G13" s="311"/>
      <c r="H13" s="307"/>
      <c r="I13" s="307"/>
      <c r="J13" s="313"/>
      <c r="K13" s="67"/>
      <c r="L13" s="263"/>
      <c r="M13" s="130"/>
      <c r="N13" s="175" t="str">
        <f>IF(M12="","未入力",IF(M12=O12,"△",IF(M12&gt;O12,"○","●")))</f>
        <v>未入力</v>
      </c>
      <c r="O13" s="177"/>
      <c r="P13" s="130"/>
      <c r="Q13" s="175" t="str">
        <f>IF(P12="","未入力",IF(P12=R12,"△",IF(P12&gt;R12,"○","●")))</f>
        <v>未入力</v>
      </c>
      <c r="R13" s="177"/>
      <c r="S13" s="129"/>
      <c r="T13" s="175"/>
      <c r="U13" s="176"/>
      <c r="V13" s="291"/>
      <c r="W13" s="293"/>
      <c r="X13" s="293"/>
      <c r="Y13" s="259"/>
      <c r="Z13" s="289"/>
      <c r="AA13" s="261"/>
      <c r="AB13" s="299"/>
      <c r="AC13" s="301"/>
      <c r="AD13" s="303"/>
      <c r="AE13" s="305"/>
      <c r="AF13" s="67"/>
      <c r="AI13" s="67" t="s">
        <v>20</v>
      </c>
      <c r="AJ13" s="67" t="e">
        <f>AH6</f>
        <v>#REF!</v>
      </c>
      <c r="AK13" s="68" t="s">
        <v>230</v>
      </c>
      <c r="AL13" s="68"/>
      <c r="AM13" s="68"/>
    </row>
    <row r="14" spans="1:39" ht="18.75" customHeight="1">
      <c r="A14" s="237"/>
      <c r="B14" s="188">
        <v>0.5833333333333334</v>
      </c>
      <c r="C14" s="248" t="e">
        <f>L8</f>
        <v>#REF!</v>
      </c>
      <c r="D14" s="248"/>
      <c r="E14" s="269"/>
      <c r="F14" s="257" t="s">
        <v>9</v>
      </c>
      <c r="G14" s="271"/>
      <c r="H14" s="248" t="e">
        <f>L12</f>
        <v>#REF!</v>
      </c>
      <c r="I14" s="248"/>
      <c r="J14" s="250" t="e">
        <f>AI9</f>
        <v>#REF!</v>
      </c>
      <c r="K14" s="67"/>
      <c r="L14" s="205"/>
      <c r="N14" s="117"/>
      <c r="AE14" s="67"/>
      <c r="AI14" s="68"/>
      <c r="AJ14" s="178" t="s">
        <v>145</v>
      </c>
      <c r="AK14" s="152" t="s">
        <v>236</v>
      </c>
      <c r="AL14" s="68"/>
      <c r="AM14" s="68"/>
    </row>
    <row r="15" spans="1:39" ht="18.75" customHeight="1">
      <c r="A15" s="237">
        <v>17</v>
      </c>
      <c r="B15" s="194"/>
      <c r="C15" s="249"/>
      <c r="D15" s="249"/>
      <c r="E15" s="270"/>
      <c r="F15" s="249"/>
      <c r="G15" s="272"/>
      <c r="H15" s="249"/>
      <c r="I15" s="249"/>
      <c r="J15" s="251"/>
      <c r="K15" s="67"/>
      <c r="L15" s="206"/>
      <c r="M15" s="287"/>
      <c r="N15" s="287"/>
      <c r="O15" s="287"/>
      <c r="P15" s="287"/>
      <c r="Q15" s="287"/>
      <c r="R15" s="287"/>
      <c r="S15" s="287"/>
      <c r="T15" s="287"/>
      <c r="U15" s="315"/>
      <c r="V15" s="280" t="s">
        <v>257</v>
      </c>
      <c r="W15" s="280"/>
      <c r="X15" s="280"/>
      <c r="Y15" s="280"/>
      <c r="Z15" s="280"/>
      <c r="AA15" s="280"/>
      <c r="AB15" s="280"/>
      <c r="AC15" s="280"/>
      <c r="AD15" s="280"/>
      <c r="AE15" s="280"/>
      <c r="AF15" s="147"/>
      <c r="AG15" s="15"/>
      <c r="AH15" s="193"/>
      <c r="AI15" s="68"/>
      <c r="AJ15" s="178" t="s">
        <v>146</v>
      </c>
      <c r="AK15" s="152" t="s">
        <v>237</v>
      </c>
      <c r="AL15" s="147"/>
      <c r="AM15" s="68"/>
    </row>
    <row r="16" spans="1:39" ht="18.75" customHeight="1">
      <c r="A16" s="237"/>
      <c r="B16" s="197"/>
      <c r="C16" s="306"/>
      <c r="D16" s="306"/>
      <c r="E16" s="308"/>
      <c r="F16" s="306" t="s">
        <v>9</v>
      </c>
      <c r="G16" s="310"/>
      <c r="H16" s="306"/>
      <c r="I16" s="306"/>
      <c r="J16" s="312"/>
      <c r="K16" s="67"/>
      <c r="L16" s="287"/>
      <c r="M16" s="207"/>
      <c r="N16" s="207"/>
      <c r="O16" s="207"/>
      <c r="P16" s="207"/>
      <c r="Q16" s="207"/>
      <c r="R16" s="207"/>
      <c r="S16" s="207"/>
      <c r="T16" s="207"/>
      <c r="U16" s="214"/>
      <c r="V16" s="125" t="s">
        <v>145</v>
      </c>
      <c r="W16" s="281" t="str">
        <f>AK14</f>
        <v>H1位</v>
      </c>
      <c r="X16" s="281"/>
      <c r="Y16" s="281"/>
      <c r="Z16" s="282"/>
      <c r="AA16" s="213"/>
      <c r="AB16" s="213"/>
      <c r="AC16" s="213"/>
      <c r="AD16" s="213"/>
      <c r="AE16" s="213"/>
      <c r="AF16" s="147"/>
      <c r="AG16" s="191"/>
      <c r="AH16" s="191"/>
      <c r="AI16" s="68"/>
      <c r="AJ16" s="178" t="s">
        <v>58</v>
      </c>
      <c r="AK16" s="152" t="s">
        <v>238</v>
      </c>
      <c r="AL16" s="147"/>
      <c r="AM16" s="68"/>
    </row>
    <row r="17" spans="1:39" ht="18.75" customHeight="1">
      <c r="A17" s="237" t="s">
        <v>18</v>
      </c>
      <c r="B17" s="196"/>
      <c r="C17" s="316"/>
      <c r="D17" s="316"/>
      <c r="E17" s="309"/>
      <c r="F17" s="307"/>
      <c r="G17" s="311"/>
      <c r="H17" s="316"/>
      <c r="I17" s="316"/>
      <c r="J17" s="314"/>
      <c r="K17" s="67"/>
      <c r="L17" s="287"/>
      <c r="M17" s="207"/>
      <c r="N17" s="207"/>
      <c r="O17" s="207"/>
      <c r="P17" s="208"/>
      <c r="Q17" s="207"/>
      <c r="R17" s="209"/>
      <c r="S17" s="208"/>
      <c r="T17" s="207"/>
      <c r="U17" s="215"/>
      <c r="V17" s="125" t="s">
        <v>146</v>
      </c>
      <c r="W17" s="281" t="str">
        <f>AK15</f>
        <v>H2位</v>
      </c>
      <c r="X17" s="281"/>
      <c r="Y17" s="281"/>
      <c r="Z17" s="282"/>
      <c r="AA17" s="213"/>
      <c r="AB17" s="213"/>
      <c r="AC17" s="213"/>
      <c r="AD17" s="213"/>
      <c r="AE17" s="213"/>
      <c r="AF17" s="147"/>
      <c r="AG17" s="191"/>
      <c r="AH17" s="191"/>
      <c r="AI17" s="68"/>
      <c r="AJ17" s="191"/>
      <c r="AK17" s="147"/>
      <c r="AL17" s="147"/>
      <c r="AM17" s="68"/>
    </row>
    <row r="18" spans="1:39" ht="18.75" customHeight="1">
      <c r="A18" s="237"/>
      <c r="B18" s="188">
        <v>0.6666666666666666</v>
      </c>
      <c r="C18" s="257" t="e">
        <f>L10</f>
        <v>#REF!</v>
      </c>
      <c r="D18" s="257"/>
      <c r="E18" s="269"/>
      <c r="F18" s="257" t="s">
        <v>9</v>
      </c>
      <c r="G18" s="271"/>
      <c r="H18" s="257" t="e">
        <f>L12</f>
        <v>#REF!</v>
      </c>
      <c r="I18" s="257"/>
      <c r="J18" s="264" t="e">
        <f>AI8</f>
        <v>#REF!</v>
      </c>
      <c r="K18" s="67"/>
      <c r="L18" s="287"/>
      <c r="M18" s="207"/>
      <c r="N18" s="207"/>
      <c r="O18" s="207"/>
      <c r="P18" s="207"/>
      <c r="Q18" s="207"/>
      <c r="R18" s="207"/>
      <c r="S18" s="207"/>
      <c r="T18" s="207"/>
      <c r="U18" s="214"/>
      <c r="V18" s="125" t="s">
        <v>58</v>
      </c>
      <c r="W18" s="281" t="str">
        <f>AK16</f>
        <v>H3位</v>
      </c>
      <c r="X18" s="281"/>
      <c r="Y18" s="281"/>
      <c r="Z18" s="282"/>
      <c r="AA18" s="131"/>
      <c r="AB18" s="213"/>
      <c r="AC18" s="213"/>
      <c r="AD18" s="213"/>
      <c r="AE18" s="213"/>
      <c r="AF18" s="147"/>
      <c r="AG18" s="191"/>
      <c r="AH18" s="191"/>
      <c r="AI18" s="68"/>
      <c r="AJ18" s="191"/>
      <c r="AK18" s="147"/>
      <c r="AL18" s="147"/>
      <c r="AM18" s="68"/>
    </row>
    <row r="19" spans="1:39" ht="18.75" customHeight="1">
      <c r="A19" s="244" t="s">
        <v>118</v>
      </c>
      <c r="B19" s="189"/>
      <c r="C19" s="249"/>
      <c r="D19" s="249"/>
      <c r="E19" s="270"/>
      <c r="F19" s="249"/>
      <c r="G19" s="272"/>
      <c r="H19" s="249"/>
      <c r="I19" s="249"/>
      <c r="J19" s="251"/>
      <c r="K19" s="67"/>
      <c r="L19" s="287"/>
      <c r="M19" s="208"/>
      <c r="N19" s="207"/>
      <c r="O19" s="209"/>
      <c r="P19" s="207"/>
      <c r="Q19" s="207"/>
      <c r="R19" s="207"/>
      <c r="S19" s="208"/>
      <c r="T19" s="207"/>
      <c r="U19" s="209"/>
      <c r="V19" s="210"/>
      <c r="W19" s="210"/>
      <c r="X19" s="210"/>
      <c r="Y19" s="210"/>
      <c r="Z19" s="210"/>
      <c r="AA19" s="210"/>
      <c r="AB19" s="210"/>
      <c r="AC19" s="210"/>
      <c r="AD19" s="211"/>
      <c r="AE19" s="212"/>
      <c r="AF19" s="147"/>
      <c r="AI19" s="68"/>
      <c r="AJ19" s="191"/>
      <c r="AK19" s="147"/>
      <c r="AL19" s="68"/>
      <c r="AM19" s="68"/>
    </row>
  </sheetData>
  <sheetProtection/>
  <mergeCells count="85">
    <mergeCell ref="V15:AE15"/>
    <mergeCell ref="W16:Z16"/>
    <mergeCell ref="W17:Z17"/>
    <mergeCell ref="L18:L19"/>
    <mergeCell ref="W18:Z18"/>
    <mergeCell ref="C18:D19"/>
    <mergeCell ref="E18:E19"/>
    <mergeCell ref="F18:F19"/>
    <mergeCell ref="G18:G19"/>
    <mergeCell ref="H18:I19"/>
    <mergeCell ref="J18:J19"/>
    <mergeCell ref="L16:L17"/>
    <mergeCell ref="M15:O15"/>
    <mergeCell ref="P15:R15"/>
    <mergeCell ref="S15:U15"/>
    <mergeCell ref="C16:D17"/>
    <mergeCell ref="E16:E17"/>
    <mergeCell ref="F16:F17"/>
    <mergeCell ref="G16:G17"/>
    <mergeCell ref="H16:I17"/>
    <mergeCell ref="J16:J17"/>
    <mergeCell ref="C14:D15"/>
    <mergeCell ref="E14:E15"/>
    <mergeCell ref="F14:F15"/>
    <mergeCell ref="G14:G15"/>
    <mergeCell ref="H14:I15"/>
    <mergeCell ref="J14:J15"/>
    <mergeCell ref="Z12:Z13"/>
    <mergeCell ref="AA12:AA13"/>
    <mergeCell ref="AB12:AB13"/>
    <mergeCell ref="AC12:AC13"/>
    <mergeCell ref="AD12:AD13"/>
    <mergeCell ref="AE12:AE13"/>
    <mergeCell ref="J12:J13"/>
    <mergeCell ref="L12:L13"/>
    <mergeCell ref="V12:V13"/>
    <mergeCell ref="W12:W13"/>
    <mergeCell ref="X12:X13"/>
    <mergeCell ref="Y12:Y13"/>
    <mergeCell ref="AA10:AA11"/>
    <mergeCell ref="AB10:AB11"/>
    <mergeCell ref="AC10:AC11"/>
    <mergeCell ref="AD10:AD11"/>
    <mergeCell ref="AE10:AE11"/>
    <mergeCell ref="C12:D13"/>
    <mergeCell ref="E12:E13"/>
    <mergeCell ref="F12:F13"/>
    <mergeCell ref="G12:G13"/>
    <mergeCell ref="H12:I13"/>
    <mergeCell ref="L10:L11"/>
    <mergeCell ref="V10:V11"/>
    <mergeCell ref="W10:W11"/>
    <mergeCell ref="X10:X11"/>
    <mergeCell ref="Y10:Y11"/>
    <mergeCell ref="Z10:Z11"/>
    <mergeCell ref="AB8:AB9"/>
    <mergeCell ref="AC8:AC9"/>
    <mergeCell ref="AD8:AD9"/>
    <mergeCell ref="AE8:AE9"/>
    <mergeCell ref="C9:I9"/>
    <mergeCell ref="C10:D11"/>
    <mergeCell ref="E10:E11"/>
    <mergeCell ref="F10:F11"/>
    <mergeCell ref="G10:G11"/>
    <mergeCell ref="H10:I11"/>
    <mergeCell ref="V8:V9"/>
    <mergeCell ref="W8:W9"/>
    <mergeCell ref="X8:X9"/>
    <mergeCell ref="Y8:Y9"/>
    <mergeCell ref="Z8:Z9"/>
    <mergeCell ref="AA8:AA9"/>
    <mergeCell ref="M7:O7"/>
    <mergeCell ref="P7:R7"/>
    <mergeCell ref="S7:U7"/>
    <mergeCell ref="A8:B8"/>
    <mergeCell ref="E8:G8"/>
    <mergeCell ref="I8:J8"/>
    <mergeCell ref="L8:L9"/>
    <mergeCell ref="J10:J11"/>
    <mergeCell ref="A6:B6"/>
    <mergeCell ref="C6:G6"/>
    <mergeCell ref="H6:I6"/>
    <mergeCell ref="A7:B7"/>
    <mergeCell ref="C7:G7"/>
    <mergeCell ref="I7:J7"/>
  </mergeCells>
  <printOptions/>
  <pageMargins left="0.3937007874015748" right="0.34" top="0.5905511811023623" bottom="0.1968503937007874" header="0.5118110236220472" footer="0.5118110236220472"/>
  <pageSetup horizontalDpi="300" verticalDpi="300" orientation="portrait" paperSize="9" scale="61" r:id="rId2"/>
  <colBreaks count="1" manualBreakCount="1">
    <brk id="34" max="65535" man="1"/>
  </colBreaks>
  <ignoredErrors>
    <ignoredError sqref="K16:K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O87"/>
  <sheetViews>
    <sheetView showGridLines="0" showZeros="0" view="pageBreakPreview" zoomScale="80" zoomScaleNormal="80" zoomScaleSheetLayoutView="80" zoomScalePageLayoutView="0" workbookViewId="0" topLeftCell="A55">
      <selection activeCell="DD68" sqref="DD68"/>
    </sheetView>
  </sheetViews>
  <sheetFormatPr defaultColWidth="1.12109375" defaultRowHeight="13.5"/>
  <cols>
    <col min="1" max="95" width="1.37890625" style="6" customWidth="1"/>
    <col min="96" max="112" width="1.12109375" style="6" customWidth="1"/>
    <col min="113" max="16384" width="1.12109375" style="6" customWidth="1"/>
  </cols>
  <sheetData>
    <row r="1" spans="1:97" ht="30.75" customHeight="1">
      <c r="A1" s="424" t="s">
        <v>138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424"/>
      <c r="BN1" s="424"/>
      <c r="BO1" s="424"/>
      <c r="BP1" s="424"/>
      <c r="BQ1" s="424"/>
      <c r="BR1" s="424"/>
      <c r="BS1" s="424"/>
      <c r="BT1" s="424"/>
      <c r="BU1" s="424"/>
      <c r="BV1" s="424"/>
      <c r="BW1" s="424"/>
      <c r="BX1" s="424"/>
      <c r="BY1" s="424"/>
      <c r="BZ1" s="424"/>
      <c r="CA1" s="424"/>
      <c r="CB1" s="424"/>
      <c r="CC1" s="424"/>
      <c r="CD1" s="424"/>
      <c r="CE1" s="424"/>
      <c r="CF1" s="424"/>
      <c r="CG1" s="424"/>
      <c r="CH1" s="424"/>
      <c r="CI1" s="424"/>
      <c r="CJ1" s="424"/>
      <c r="CK1" s="424"/>
      <c r="CL1" s="424"/>
      <c r="CM1" s="424"/>
      <c r="CN1" s="424"/>
      <c r="CO1" s="424"/>
      <c r="CP1" s="424"/>
      <c r="CQ1" s="424"/>
      <c r="CR1" s="5"/>
      <c r="CS1" s="5"/>
    </row>
    <row r="2" spans="1:97" ht="20.25" customHeight="1">
      <c r="A2" s="425" t="s">
        <v>139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5"/>
      <c r="CM2" s="425"/>
      <c r="CN2" s="425"/>
      <c r="CO2" s="425"/>
      <c r="CP2" s="425"/>
      <c r="CQ2" s="425"/>
      <c r="CR2" s="5"/>
      <c r="CS2" s="5"/>
    </row>
    <row r="3" spans="1:110" ht="13.5" customHeight="1">
      <c r="A3" s="7"/>
      <c r="B3" s="7"/>
      <c r="C3" s="7"/>
      <c r="D3" s="7"/>
      <c r="E3" s="426">
        <v>1</v>
      </c>
      <c r="F3" s="426"/>
      <c r="G3" s="426"/>
      <c r="H3" s="426"/>
      <c r="I3" s="8"/>
      <c r="J3" s="8"/>
      <c r="K3" s="8"/>
      <c r="L3" s="8"/>
      <c r="M3" s="8"/>
      <c r="N3" s="8"/>
      <c r="O3" s="8"/>
      <c r="P3" s="8"/>
      <c r="Q3" s="426">
        <v>2</v>
      </c>
      <c r="R3" s="426"/>
      <c r="S3" s="426"/>
      <c r="T3" s="426"/>
      <c r="U3" s="8"/>
      <c r="V3" s="8"/>
      <c r="W3" s="8"/>
      <c r="X3" s="8"/>
      <c r="Y3" s="8"/>
      <c r="Z3" s="8"/>
      <c r="AA3" s="8"/>
      <c r="AB3" s="8"/>
      <c r="AC3" s="426">
        <v>3</v>
      </c>
      <c r="AD3" s="426"/>
      <c r="AE3" s="426"/>
      <c r="AF3" s="426"/>
      <c r="AG3" s="8"/>
      <c r="AH3" s="8"/>
      <c r="AI3" s="8"/>
      <c r="AJ3" s="8"/>
      <c r="AK3" s="8"/>
      <c r="AL3" s="8"/>
      <c r="AM3" s="8"/>
      <c r="AN3" s="8"/>
      <c r="AO3" s="426">
        <v>4</v>
      </c>
      <c r="AP3" s="426"/>
      <c r="AQ3" s="426"/>
      <c r="AR3" s="426"/>
      <c r="AS3" s="8"/>
      <c r="AT3" s="8"/>
      <c r="AU3" s="8"/>
      <c r="AV3" s="8"/>
      <c r="AW3" s="8"/>
      <c r="AX3" s="8"/>
      <c r="AY3" s="8"/>
      <c r="AZ3" s="8"/>
      <c r="BA3" s="426">
        <v>5</v>
      </c>
      <c r="BB3" s="426"/>
      <c r="BC3" s="426"/>
      <c r="BD3" s="426"/>
      <c r="BE3" s="9"/>
      <c r="BF3" s="9"/>
      <c r="BG3" s="9"/>
      <c r="BH3" s="9"/>
      <c r="BI3" s="9"/>
      <c r="BJ3" s="9"/>
      <c r="BK3" s="9"/>
      <c r="BL3" s="9"/>
      <c r="BM3" s="426">
        <v>6</v>
      </c>
      <c r="BN3" s="426"/>
      <c r="BO3" s="426"/>
      <c r="BP3" s="426"/>
      <c r="BQ3" s="9"/>
      <c r="BR3" s="9"/>
      <c r="BS3" s="9"/>
      <c r="BT3" s="10"/>
      <c r="BU3" s="10"/>
      <c r="BV3" s="10"/>
      <c r="BW3" s="10"/>
      <c r="BX3" s="10"/>
      <c r="BY3" s="426">
        <v>7</v>
      </c>
      <c r="BZ3" s="426"/>
      <c r="CA3" s="426"/>
      <c r="CB3" s="426"/>
      <c r="CC3" s="9"/>
      <c r="CD3" s="8"/>
      <c r="CE3" s="8"/>
      <c r="CF3" s="8"/>
      <c r="CG3" s="8"/>
      <c r="CH3" s="8"/>
      <c r="CI3" s="8"/>
      <c r="CJ3" s="8"/>
      <c r="CK3" s="426">
        <v>8</v>
      </c>
      <c r="CL3" s="426"/>
      <c r="CM3" s="426"/>
      <c r="CN3" s="426"/>
      <c r="CO3" s="8"/>
      <c r="CP3" s="8"/>
      <c r="CQ3" s="8"/>
      <c r="CR3" s="8"/>
      <c r="CS3" s="8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2"/>
    </row>
    <row r="4" spans="5:110" ht="13.5" customHeight="1">
      <c r="E4" s="415" t="s">
        <v>190</v>
      </c>
      <c r="F4" s="416"/>
      <c r="G4" s="416"/>
      <c r="H4" s="417"/>
      <c r="I4" s="181"/>
      <c r="J4" s="181"/>
      <c r="K4" s="181"/>
      <c r="L4" s="181"/>
      <c r="M4" s="181"/>
      <c r="N4" s="181"/>
      <c r="O4" s="181"/>
      <c r="P4" s="181"/>
      <c r="Q4" s="415" t="s">
        <v>186</v>
      </c>
      <c r="R4" s="416"/>
      <c r="S4" s="416"/>
      <c r="T4" s="417"/>
      <c r="U4" s="181"/>
      <c r="V4" s="181"/>
      <c r="W4" s="181"/>
      <c r="X4" s="181"/>
      <c r="Y4" s="181"/>
      <c r="Z4" s="181"/>
      <c r="AA4" s="181"/>
      <c r="AB4" s="181"/>
      <c r="AC4" s="415" t="s">
        <v>185</v>
      </c>
      <c r="AD4" s="416"/>
      <c r="AE4" s="416"/>
      <c r="AF4" s="417"/>
      <c r="AG4" s="181"/>
      <c r="AH4" s="181"/>
      <c r="AI4" s="181"/>
      <c r="AJ4" s="181"/>
      <c r="AK4" s="181"/>
      <c r="AL4" s="181"/>
      <c r="AM4" s="181"/>
      <c r="AN4" s="181"/>
      <c r="AO4" s="415" t="s">
        <v>181</v>
      </c>
      <c r="AP4" s="416"/>
      <c r="AQ4" s="416"/>
      <c r="AR4" s="417"/>
      <c r="AS4" s="181"/>
      <c r="AT4" s="181"/>
      <c r="AU4" s="181"/>
      <c r="AV4" s="181"/>
      <c r="AW4" s="181"/>
      <c r="AX4" s="181"/>
      <c r="AY4" s="181"/>
      <c r="AZ4" s="181"/>
      <c r="BA4" s="415" t="s">
        <v>174</v>
      </c>
      <c r="BB4" s="416"/>
      <c r="BC4" s="416"/>
      <c r="BD4" s="417"/>
      <c r="BE4" s="181"/>
      <c r="BF4" s="181"/>
      <c r="BG4" s="181"/>
      <c r="BH4" s="181"/>
      <c r="BI4" s="181"/>
      <c r="BJ4" s="181"/>
      <c r="BK4" s="181"/>
      <c r="BL4" s="181"/>
      <c r="BM4" s="415" t="s">
        <v>200</v>
      </c>
      <c r="BN4" s="416"/>
      <c r="BO4" s="416"/>
      <c r="BP4" s="417"/>
      <c r="BQ4" s="181"/>
      <c r="BR4" s="181"/>
      <c r="BS4" s="181"/>
      <c r="BT4" s="181"/>
      <c r="BU4" s="181"/>
      <c r="BV4" s="181"/>
      <c r="BW4" s="181"/>
      <c r="BX4" s="181"/>
      <c r="BY4" s="415" t="s">
        <v>178</v>
      </c>
      <c r="BZ4" s="416"/>
      <c r="CA4" s="416"/>
      <c r="CB4" s="417"/>
      <c r="CC4" s="181"/>
      <c r="CD4" s="181"/>
      <c r="CE4" s="181"/>
      <c r="CF4" s="181"/>
      <c r="CG4" s="181"/>
      <c r="CH4" s="181"/>
      <c r="CI4" s="181"/>
      <c r="CJ4" s="181"/>
      <c r="CK4" s="415" t="s">
        <v>168</v>
      </c>
      <c r="CL4" s="416"/>
      <c r="CM4" s="416"/>
      <c r="CN4" s="417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2"/>
    </row>
    <row r="5" spans="5:110" ht="13.5" customHeight="1">
      <c r="E5" s="418"/>
      <c r="F5" s="419"/>
      <c r="G5" s="419"/>
      <c r="H5" s="420"/>
      <c r="I5" s="181"/>
      <c r="J5" s="181"/>
      <c r="K5" s="181"/>
      <c r="L5" s="181"/>
      <c r="M5" s="181"/>
      <c r="N5" s="181"/>
      <c r="O5" s="181"/>
      <c r="P5" s="181"/>
      <c r="Q5" s="418"/>
      <c r="R5" s="419"/>
      <c r="S5" s="419"/>
      <c r="T5" s="420"/>
      <c r="U5" s="181"/>
      <c r="V5" s="181"/>
      <c r="W5" s="181"/>
      <c r="X5" s="181"/>
      <c r="Y5" s="181"/>
      <c r="Z5" s="181"/>
      <c r="AA5" s="181"/>
      <c r="AB5" s="181"/>
      <c r="AC5" s="418"/>
      <c r="AD5" s="419"/>
      <c r="AE5" s="419"/>
      <c r="AF5" s="420"/>
      <c r="AG5" s="181"/>
      <c r="AH5" s="181"/>
      <c r="AI5" s="181"/>
      <c r="AJ5" s="181"/>
      <c r="AK5" s="181"/>
      <c r="AL5" s="181"/>
      <c r="AM5" s="181"/>
      <c r="AN5" s="181"/>
      <c r="AO5" s="418"/>
      <c r="AP5" s="419"/>
      <c r="AQ5" s="419"/>
      <c r="AR5" s="420"/>
      <c r="AS5" s="181"/>
      <c r="AT5" s="181"/>
      <c r="AU5" s="181"/>
      <c r="AV5" s="181"/>
      <c r="AW5" s="181"/>
      <c r="AX5" s="181"/>
      <c r="AY5" s="181"/>
      <c r="AZ5" s="181"/>
      <c r="BA5" s="418"/>
      <c r="BB5" s="419"/>
      <c r="BC5" s="419"/>
      <c r="BD5" s="420"/>
      <c r="BE5" s="181"/>
      <c r="BF5" s="181"/>
      <c r="BG5" s="181"/>
      <c r="BH5" s="181"/>
      <c r="BI5" s="181"/>
      <c r="BJ5" s="181"/>
      <c r="BK5" s="181"/>
      <c r="BL5" s="181"/>
      <c r="BM5" s="418"/>
      <c r="BN5" s="419"/>
      <c r="BO5" s="419"/>
      <c r="BP5" s="420"/>
      <c r="BQ5" s="181"/>
      <c r="BR5" s="181"/>
      <c r="BS5" s="181"/>
      <c r="BT5" s="181"/>
      <c r="BU5" s="181"/>
      <c r="BV5" s="181"/>
      <c r="BW5" s="181"/>
      <c r="BX5" s="181"/>
      <c r="BY5" s="418"/>
      <c r="BZ5" s="419"/>
      <c r="CA5" s="419"/>
      <c r="CB5" s="420"/>
      <c r="CC5" s="181"/>
      <c r="CD5" s="181"/>
      <c r="CE5" s="181"/>
      <c r="CF5" s="181"/>
      <c r="CG5" s="181"/>
      <c r="CH5" s="181"/>
      <c r="CI5" s="181"/>
      <c r="CJ5" s="181"/>
      <c r="CK5" s="418"/>
      <c r="CL5" s="419"/>
      <c r="CM5" s="419"/>
      <c r="CN5" s="420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2"/>
    </row>
    <row r="6" spans="5:110" ht="13.5" customHeight="1">
      <c r="E6" s="418"/>
      <c r="F6" s="419"/>
      <c r="G6" s="419"/>
      <c r="H6" s="420"/>
      <c r="I6" s="181"/>
      <c r="J6" s="181"/>
      <c r="K6" s="181"/>
      <c r="L6" s="181"/>
      <c r="M6" s="181"/>
      <c r="N6" s="181"/>
      <c r="O6" s="181"/>
      <c r="P6" s="181"/>
      <c r="Q6" s="418"/>
      <c r="R6" s="419"/>
      <c r="S6" s="419"/>
      <c r="T6" s="420"/>
      <c r="U6" s="181"/>
      <c r="V6" s="181"/>
      <c r="W6" s="181"/>
      <c r="X6" s="181"/>
      <c r="Y6" s="181"/>
      <c r="Z6" s="181"/>
      <c r="AA6" s="181"/>
      <c r="AB6" s="181"/>
      <c r="AC6" s="418"/>
      <c r="AD6" s="419"/>
      <c r="AE6" s="419"/>
      <c r="AF6" s="420"/>
      <c r="AG6" s="181"/>
      <c r="AH6" s="181"/>
      <c r="AI6" s="181"/>
      <c r="AJ6" s="181"/>
      <c r="AK6" s="181"/>
      <c r="AL6" s="181"/>
      <c r="AM6" s="181"/>
      <c r="AN6" s="181"/>
      <c r="AO6" s="418"/>
      <c r="AP6" s="419"/>
      <c r="AQ6" s="419"/>
      <c r="AR6" s="420"/>
      <c r="AS6" s="181"/>
      <c r="AT6" s="181"/>
      <c r="AU6" s="181"/>
      <c r="AV6" s="181"/>
      <c r="AW6" s="181"/>
      <c r="AX6" s="181"/>
      <c r="AY6" s="181"/>
      <c r="AZ6" s="181"/>
      <c r="BA6" s="418"/>
      <c r="BB6" s="419"/>
      <c r="BC6" s="419"/>
      <c r="BD6" s="420"/>
      <c r="BE6" s="181"/>
      <c r="BF6" s="181"/>
      <c r="BG6" s="181"/>
      <c r="BH6" s="181"/>
      <c r="BI6" s="181"/>
      <c r="BJ6" s="181"/>
      <c r="BK6" s="181"/>
      <c r="BL6" s="181"/>
      <c r="BM6" s="418"/>
      <c r="BN6" s="419"/>
      <c r="BO6" s="419"/>
      <c r="BP6" s="420"/>
      <c r="BQ6" s="181"/>
      <c r="BR6" s="181"/>
      <c r="BS6" s="181"/>
      <c r="BT6" s="181"/>
      <c r="BU6" s="181"/>
      <c r="BV6" s="181"/>
      <c r="BW6" s="181"/>
      <c r="BX6" s="181"/>
      <c r="BY6" s="418"/>
      <c r="BZ6" s="419"/>
      <c r="CA6" s="419"/>
      <c r="CB6" s="420"/>
      <c r="CC6" s="181"/>
      <c r="CD6" s="181"/>
      <c r="CE6" s="181"/>
      <c r="CF6" s="181"/>
      <c r="CG6" s="181"/>
      <c r="CH6" s="181"/>
      <c r="CI6" s="181"/>
      <c r="CJ6" s="181"/>
      <c r="CK6" s="418"/>
      <c r="CL6" s="419"/>
      <c r="CM6" s="419"/>
      <c r="CN6" s="420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2"/>
    </row>
    <row r="7" spans="5:110" ht="13.5" customHeight="1">
      <c r="E7" s="418"/>
      <c r="F7" s="419"/>
      <c r="G7" s="419"/>
      <c r="H7" s="420"/>
      <c r="I7" s="182"/>
      <c r="J7" s="182"/>
      <c r="K7" s="182"/>
      <c r="L7" s="182"/>
      <c r="M7" s="182"/>
      <c r="N7" s="182"/>
      <c r="O7" s="182"/>
      <c r="P7" s="182"/>
      <c r="Q7" s="418"/>
      <c r="R7" s="419"/>
      <c r="S7" s="419"/>
      <c r="T7" s="420"/>
      <c r="U7" s="182"/>
      <c r="V7" s="182"/>
      <c r="W7" s="182"/>
      <c r="X7" s="182"/>
      <c r="Y7" s="182"/>
      <c r="Z7" s="182"/>
      <c r="AA7" s="182"/>
      <c r="AB7" s="182"/>
      <c r="AC7" s="418"/>
      <c r="AD7" s="419"/>
      <c r="AE7" s="419"/>
      <c r="AF7" s="420"/>
      <c r="AG7" s="182"/>
      <c r="AH7" s="182"/>
      <c r="AI7" s="182"/>
      <c r="AJ7" s="182"/>
      <c r="AK7" s="182"/>
      <c r="AL7" s="182"/>
      <c r="AM7" s="182"/>
      <c r="AN7" s="182"/>
      <c r="AO7" s="418"/>
      <c r="AP7" s="419"/>
      <c r="AQ7" s="419"/>
      <c r="AR7" s="420"/>
      <c r="AS7" s="182"/>
      <c r="AT7" s="183"/>
      <c r="AU7" s="183"/>
      <c r="AV7" s="183"/>
      <c r="AW7" s="183"/>
      <c r="AX7" s="183"/>
      <c r="AY7" s="183"/>
      <c r="AZ7" s="183"/>
      <c r="BA7" s="418"/>
      <c r="BB7" s="419"/>
      <c r="BC7" s="419"/>
      <c r="BD7" s="420"/>
      <c r="BE7" s="182"/>
      <c r="BF7" s="182"/>
      <c r="BG7" s="182"/>
      <c r="BH7" s="182"/>
      <c r="BI7" s="182"/>
      <c r="BJ7" s="182"/>
      <c r="BK7" s="182"/>
      <c r="BL7" s="182"/>
      <c r="BM7" s="418"/>
      <c r="BN7" s="419"/>
      <c r="BO7" s="419"/>
      <c r="BP7" s="420"/>
      <c r="BQ7" s="182"/>
      <c r="BR7" s="182"/>
      <c r="BS7" s="182"/>
      <c r="BT7" s="182"/>
      <c r="BU7" s="182"/>
      <c r="BV7" s="182"/>
      <c r="BW7" s="182"/>
      <c r="BX7" s="182"/>
      <c r="BY7" s="418"/>
      <c r="BZ7" s="419"/>
      <c r="CA7" s="419"/>
      <c r="CB7" s="420"/>
      <c r="CC7" s="182"/>
      <c r="CD7" s="182"/>
      <c r="CE7" s="182"/>
      <c r="CF7" s="182"/>
      <c r="CG7" s="182"/>
      <c r="CH7" s="182"/>
      <c r="CI7" s="182"/>
      <c r="CJ7" s="182"/>
      <c r="CK7" s="418"/>
      <c r="CL7" s="419"/>
      <c r="CM7" s="419"/>
      <c r="CN7" s="420"/>
      <c r="CO7" s="11"/>
      <c r="CP7" s="11"/>
      <c r="CQ7" s="11"/>
      <c r="CR7" s="11"/>
      <c r="CS7" s="11"/>
      <c r="CT7" s="11"/>
      <c r="CU7" s="11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2"/>
    </row>
    <row r="8" spans="5:92" ht="13.5" customHeight="1">
      <c r="E8" s="421"/>
      <c r="F8" s="422"/>
      <c r="G8" s="422"/>
      <c r="H8" s="423"/>
      <c r="I8" s="184"/>
      <c r="J8" s="184"/>
      <c r="K8" s="184"/>
      <c r="L8" s="184"/>
      <c r="M8" s="184"/>
      <c r="N8" s="184"/>
      <c r="O8" s="184"/>
      <c r="P8" s="184"/>
      <c r="Q8" s="421"/>
      <c r="R8" s="422"/>
      <c r="S8" s="422"/>
      <c r="T8" s="423"/>
      <c r="U8" s="184"/>
      <c r="V8" s="184"/>
      <c r="W8" s="184"/>
      <c r="X8" s="184"/>
      <c r="Y8" s="184"/>
      <c r="Z8" s="184"/>
      <c r="AA8" s="184"/>
      <c r="AB8" s="184"/>
      <c r="AC8" s="421"/>
      <c r="AD8" s="422"/>
      <c r="AE8" s="422"/>
      <c r="AF8" s="423"/>
      <c r="AG8" s="184"/>
      <c r="AH8" s="184"/>
      <c r="AI8" s="184"/>
      <c r="AJ8" s="184"/>
      <c r="AK8" s="184"/>
      <c r="AL8" s="184"/>
      <c r="AM8" s="184"/>
      <c r="AN8" s="184"/>
      <c r="AO8" s="421"/>
      <c r="AP8" s="422"/>
      <c r="AQ8" s="422"/>
      <c r="AR8" s="423"/>
      <c r="AS8" s="185"/>
      <c r="AT8" s="185"/>
      <c r="AU8" s="185"/>
      <c r="AV8" s="185"/>
      <c r="AW8" s="185"/>
      <c r="AX8" s="185"/>
      <c r="AY8" s="185"/>
      <c r="AZ8" s="185"/>
      <c r="BA8" s="421"/>
      <c r="BB8" s="422"/>
      <c r="BC8" s="422"/>
      <c r="BD8" s="423"/>
      <c r="BE8" s="184"/>
      <c r="BF8" s="184"/>
      <c r="BG8" s="184"/>
      <c r="BH8" s="184"/>
      <c r="BI8" s="184"/>
      <c r="BJ8" s="184"/>
      <c r="BK8" s="184"/>
      <c r="BL8" s="184"/>
      <c r="BM8" s="421"/>
      <c r="BN8" s="422"/>
      <c r="BO8" s="422"/>
      <c r="BP8" s="423"/>
      <c r="BQ8" s="184"/>
      <c r="BR8" s="184"/>
      <c r="BS8" s="184"/>
      <c r="BT8" s="184"/>
      <c r="BU8" s="184"/>
      <c r="BV8" s="184"/>
      <c r="BW8" s="184"/>
      <c r="BX8" s="184"/>
      <c r="BY8" s="421"/>
      <c r="BZ8" s="422"/>
      <c r="CA8" s="422"/>
      <c r="CB8" s="423"/>
      <c r="CC8" s="184"/>
      <c r="CD8" s="184"/>
      <c r="CE8" s="184"/>
      <c r="CF8" s="184"/>
      <c r="CG8" s="184"/>
      <c r="CH8" s="184"/>
      <c r="CI8" s="184"/>
      <c r="CJ8" s="184"/>
      <c r="CK8" s="421"/>
      <c r="CL8" s="422"/>
      <c r="CM8" s="422"/>
      <c r="CN8" s="423"/>
    </row>
    <row r="9" spans="1:98" ht="13.5" customHeight="1">
      <c r="A9" s="16"/>
      <c r="B9" s="16"/>
      <c r="D9" s="405">
        <f>R31</f>
        <v>2</v>
      </c>
      <c r="E9" s="405"/>
      <c r="F9" s="406"/>
      <c r="G9" s="407">
        <f>W31</f>
        <v>3</v>
      </c>
      <c r="H9" s="408"/>
      <c r="I9" s="408"/>
      <c r="J9" s="17"/>
      <c r="K9" s="17"/>
      <c r="L9" s="17"/>
      <c r="M9" s="17"/>
      <c r="N9" s="17"/>
      <c r="P9" s="405">
        <f>BI31</f>
        <v>5</v>
      </c>
      <c r="Q9" s="405"/>
      <c r="R9" s="406"/>
      <c r="S9" s="407" t="str">
        <f>BN31</f>
        <v>0</v>
      </c>
      <c r="T9" s="408"/>
      <c r="U9" s="408"/>
      <c r="V9" s="17"/>
      <c r="W9" s="16"/>
      <c r="X9" s="16"/>
      <c r="Y9" s="16"/>
      <c r="Z9" s="16"/>
      <c r="AB9" s="405" t="str">
        <f>R32</f>
        <v>0</v>
      </c>
      <c r="AC9" s="405"/>
      <c r="AD9" s="406"/>
      <c r="AE9" s="407">
        <f>W32</f>
        <v>1</v>
      </c>
      <c r="AF9" s="408"/>
      <c r="AG9" s="408"/>
      <c r="AH9" s="17"/>
      <c r="AI9" s="17"/>
      <c r="AJ9" s="17"/>
      <c r="AK9" s="17"/>
      <c r="AL9" s="17"/>
      <c r="AN9" s="405">
        <f>BI32</f>
        <v>2</v>
      </c>
      <c r="AO9" s="405"/>
      <c r="AP9" s="406"/>
      <c r="AQ9" s="407">
        <f>BN32</f>
        <v>1</v>
      </c>
      <c r="AR9" s="408"/>
      <c r="AS9" s="408"/>
      <c r="AT9" s="17"/>
      <c r="AU9" s="16"/>
      <c r="AV9" s="16"/>
      <c r="AW9" s="16"/>
      <c r="AX9" s="16"/>
      <c r="AZ9" s="405">
        <f>R33</f>
        <v>3</v>
      </c>
      <c r="BA9" s="405"/>
      <c r="BB9" s="406"/>
      <c r="BC9" s="407" t="str">
        <f>W33</f>
        <v>0</v>
      </c>
      <c r="BD9" s="408"/>
      <c r="BE9" s="408"/>
      <c r="BF9" s="17"/>
      <c r="BG9" s="17"/>
      <c r="BH9" s="17"/>
      <c r="BI9" s="17"/>
      <c r="BJ9" s="17"/>
      <c r="BL9" s="405">
        <f>BI33</f>
        <v>1</v>
      </c>
      <c r="BM9" s="405"/>
      <c r="BN9" s="406"/>
      <c r="BO9" s="407">
        <f>BN33</f>
        <v>14</v>
      </c>
      <c r="BP9" s="408"/>
      <c r="BQ9" s="408"/>
      <c r="BR9" s="17"/>
      <c r="BS9" s="16"/>
      <c r="BT9" s="16"/>
      <c r="BU9" s="16"/>
      <c r="BV9" s="16"/>
      <c r="BX9" s="405">
        <f>R34</f>
        <v>1</v>
      </c>
      <c r="BY9" s="405"/>
      <c r="BZ9" s="406"/>
      <c r="CA9" s="407" t="str">
        <f>W34</f>
        <v>0</v>
      </c>
      <c r="CB9" s="408"/>
      <c r="CC9" s="408"/>
      <c r="CD9" s="17"/>
      <c r="CE9" s="17"/>
      <c r="CF9" s="17"/>
      <c r="CG9" s="17"/>
      <c r="CH9" s="17"/>
      <c r="CJ9" s="405" t="str">
        <f>BI34</f>
        <v>0</v>
      </c>
      <c r="CK9" s="405"/>
      <c r="CL9" s="406"/>
      <c r="CM9" s="407">
        <f>BN34</f>
        <v>3</v>
      </c>
      <c r="CN9" s="408"/>
      <c r="CO9" s="408"/>
      <c r="CP9" s="17"/>
      <c r="CQ9" s="16"/>
      <c r="CR9" s="16"/>
      <c r="CS9" s="16"/>
      <c r="CT9" s="16"/>
    </row>
    <row r="10" spans="1:98" ht="13.5" customHeight="1">
      <c r="A10" s="16"/>
      <c r="B10" s="16"/>
      <c r="C10" s="16"/>
      <c r="D10" s="409" t="s">
        <v>108</v>
      </c>
      <c r="E10" s="410"/>
      <c r="F10" s="410"/>
      <c r="G10" s="410"/>
      <c r="H10" s="410"/>
      <c r="I10" s="411"/>
      <c r="J10" s="16"/>
      <c r="K10" s="16"/>
      <c r="L10" s="16"/>
      <c r="M10" s="16"/>
      <c r="N10" s="16"/>
      <c r="O10" s="16"/>
      <c r="P10" s="412" t="s">
        <v>109</v>
      </c>
      <c r="Q10" s="413"/>
      <c r="R10" s="413"/>
      <c r="S10" s="413"/>
      <c r="T10" s="413"/>
      <c r="U10" s="414"/>
      <c r="V10" s="16"/>
      <c r="W10" s="16"/>
      <c r="X10" s="16"/>
      <c r="Y10" s="16"/>
      <c r="Z10" s="16"/>
      <c r="AA10" s="16"/>
      <c r="AB10" s="409" t="s">
        <v>110</v>
      </c>
      <c r="AC10" s="410"/>
      <c r="AD10" s="410"/>
      <c r="AE10" s="410"/>
      <c r="AF10" s="410"/>
      <c r="AG10" s="411"/>
      <c r="AH10" s="16"/>
      <c r="AI10" s="16"/>
      <c r="AJ10" s="16"/>
      <c r="AK10" s="16"/>
      <c r="AL10" s="16"/>
      <c r="AM10" s="16"/>
      <c r="AN10" s="412" t="s">
        <v>111</v>
      </c>
      <c r="AO10" s="413"/>
      <c r="AP10" s="413"/>
      <c r="AQ10" s="413"/>
      <c r="AR10" s="413"/>
      <c r="AS10" s="414"/>
      <c r="AT10" s="16"/>
      <c r="AU10" s="16"/>
      <c r="AV10" s="16"/>
      <c r="AW10" s="16"/>
      <c r="AX10" s="16"/>
      <c r="AY10" s="16"/>
      <c r="AZ10" s="409" t="s">
        <v>112</v>
      </c>
      <c r="BA10" s="410"/>
      <c r="BB10" s="410"/>
      <c r="BC10" s="410"/>
      <c r="BD10" s="410"/>
      <c r="BE10" s="411"/>
      <c r="BF10" s="16"/>
      <c r="BG10" s="16"/>
      <c r="BH10" s="16"/>
      <c r="BI10" s="16"/>
      <c r="BJ10" s="16"/>
      <c r="BK10" s="16"/>
      <c r="BL10" s="412" t="s">
        <v>113</v>
      </c>
      <c r="BM10" s="413"/>
      <c r="BN10" s="413"/>
      <c r="BO10" s="413"/>
      <c r="BP10" s="413"/>
      <c r="BQ10" s="414"/>
      <c r="BR10" s="16"/>
      <c r="BS10" s="16"/>
      <c r="BT10" s="16"/>
      <c r="BU10" s="16"/>
      <c r="BV10" s="16"/>
      <c r="BW10" s="16"/>
      <c r="BX10" s="409" t="s">
        <v>114</v>
      </c>
      <c r="BY10" s="410"/>
      <c r="BZ10" s="410"/>
      <c r="CA10" s="410"/>
      <c r="CB10" s="410"/>
      <c r="CC10" s="411"/>
      <c r="CD10" s="16"/>
      <c r="CE10" s="16"/>
      <c r="CF10" s="16"/>
      <c r="CG10" s="16"/>
      <c r="CH10" s="16"/>
      <c r="CI10" s="16"/>
      <c r="CJ10" s="412" t="s">
        <v>98</v>
      </c>
      <c r="CK10" s="413"/>
      <c r="CL10" s="413"/>
      <c r="CM10" s="413"/>
      <c r="CN10" s="413"/>
      <c r="CO10" s="414"/>
      <c r="CP10" s="16"/>
      <c r="CQ10" s="16"/>
      <c r="CR10" s="16"/>
      <c r="CS10" s="16"/>
      <c r="CT10" s="16"/>
    </row>
    <row r="11" spans="1:98" ht="13.5" customHeight="1">
      <c r="A11" s="16"/>
      <c r="B11" s="16"/>
      <c r="C11" s="16"/>
      <c r="D11" s="430" t="e">
        <f>IF(AH31=0,"主審",AH31)</f>
        <v>#REF!</v>
      </c>
      <c r="E11" s="431"/>
      <c r="F11" s="431"/>
      <c r="G11" s="431"/>
      <c r="H11" s="431"/>
      <c r="I11" s="432"/>
      <c r="J11" s="16"/>
      <c r="K11" s="16"/>
      <c r="L11" s="16"/>
      <c r="M11" s="16"/>
      <c r="N11" s="16"/>
      <c r="O11" s="16"/>
      <c r="P11" s="430" t="e">
        <f>IF(BY31=0,"主審",BY31)</f>
        <v>#REF!</v>
      </c>
      <c r="Q11" s="431"/>
      <c r="R11" s="431"/>
      <c r="S11" s="431"/>
      <c r="T11" s="431"/>
      <c r="U11" s="432"/>
      <c r="V11" s="16"/>
      <c r="W11" s="16"/>
      <c r="X11" s="16"/>
      <c r="Y11" s="16"/>
      <c r="Z11" s="16"/>
      <c r="AA11" s="16"/>
      <c r="AB11" s="430" t="str">
        <f>IF(AH32=0,"主審",AH32)</f>
        <v>A①勝ち</v>
      </c>
      <c r="AC11" s="431"/>
      <c r="AD11" s="431"/>
      <c r="AE11" s="431"/>
      <c r="AF11" s="431"/>
      <c r="AG11" s="432"/>
      <c r="AH11" s="16"/>
      <c r="AI11" s="16"/>
      <c r="AJ11" s="16"/>
      <c r="AK11" s="16"/>
      <c r="AL11" s="16"/>
      <c r="AM11" s="16"/>
      <c r="AN11" s="430" t="str">
        <f>IF(BY32=0,"主審",BY32)</f>
        <v>B①勝ち</v>
      </c>
      <c r="AO11" s="431"/>
      <c r="AP11" s="431"/>
      <c r="AQ11" s="431"/>
      <c r="AR11" s="431"/>
      <c r="AS11" s="432"/>
      <c r="AT11" s="16"/>
      <c r="AU11" s="16"/>
      <c r="AV11" s="16"/>
      <c r="AW11" s="16"/>
      <c r="AX11" s="16"/>
      <c r="AY11" s="16"/>
      <c r="AZ11" s="430" t="str">
        <f>IF(AH33=0,"主審",AH33)</f>
        <v>A②勝ち</v>
      </c>
      <c r="BA11" s="431"/>
      <c r="BB11" s="431"/>
      <c r="BC11" s="431"/>
      <c r="BD11" s="431"/>
      <c r="BE11" s="432"/>
      <c r="BF11" s="16"/>
      <c r="BG11" s="16"/>
      <c r="BH11" s="16"/>
      <c r="BI11" s="16"/>
      <c r="BJ11" s="16"/>
      <c r="BK11" s="16"/>
      <c r="BL11" s="430" t="str">
        <f>IF(BY33=0,"主審",BY33)</f>
        <v>B②勝ち</v>
      </c>
      <c r="BM11" s="431"/>
      <c r="BN11" s="431"/>
      <c r="BO11" s="431"/>
      <c r="BP11" s="431"/>
      <c r="BQ11" s="432"/>
      <c r="BR11" s="16"/>
      <c r="BS11" s="16"/>
      <c r="BT11" s="16"/>
      <c r="BU11" s="16"/>
      <c r="BV11" s="16"/>
      <c r="BW11" s="16"/>
      <c r="BX11" s="430" t="str">
        <f>IF(AH34=0,"主審",AH34)</f>
        <v>A③勝ち</v>
      </c>
      <c r="BY11" s="431"/>
      <c r="BZ11" s="431"/>
      <c r="CA11" s="431"/>
      <c r="CB11" s="431"/>
      <c r="CC11" s="432"/>
      <c r="CD11" s="16"/>
      <c r="CE11" s="16"/>
      <c r="CF11" s="16"/>
      <c r="CG11" s="16"/>
      <c r="CH11" s="16"/>
      <c r="CI11" s="16"/>
      <c r="CJ11" s="430" t="str">
        <f>IF(BY34=0,"主審",BY34)</f>
        <v>B③勝ち</v>
      </c>
      <c r="CK11" s="431"/>
      <c r="CL11" s="431"/>
      <c r="CM11" s="431"/>
      <c r="CN11" s="431"/>
      <c r="CO11" s="432"/>
      <c r="CP11" s="16"/>
      <c r="CQ11" s="16"/>
      <c r="CR11" s="16"/>
      <c r="CS11" s="16"/>
      <c r="CT11" s="16"/>
    </row>
    <row r="12" spans="1:98" ht="13.5" customHeight="1">
      <c r="A12" s="16"/>
      <c r="B12" s="433">
        <v>1</v>
      </c>
      <c r="C12" s="433"/>
      <c r="D12" s="433"/>
      <c r="E12" s="433"/>
      <c r="F12" s="19"/>
      <c r="G12" s="19"/>
      <c r="H12" s="433">
        <v>2</v>
      </c>
      <c r="I12" s="433"/>
      <c r="J12" s="433"/>
      <c r="K12" s="433"/>
      <c r="L12" s="19"/>
      <c r="M12" s="19"/>
      <c r="N12" s="433">
        <v>3</v>
      </c>
      <c r="O12" s="433"/>
      <c r="P12" s="433"/>
      <c r="Q12" s="433"/>
      <c r="R12" s="19"/>
      <c r="S12" s="19"/>
      <c r="T12" s="433">
        <v>4</v>
      </c>
      <c r="U12" s="433"/>
      <c r="V12" s="433"/>
      <c r="W12" s="433"/>
      <c r="X12" s="19"/>
      <c r="Y12" s="19"/>
      <c r="Z12" s="433">
        <v>5</v>
      </c>
      <c r="AA12" s="433"/>
      <c r="AB12" s="433"/>
      <c r="AC12" s="433"/>
      <c r="AD12" s="19"/>
      <c r="AE12" s="19"/>
      <c r="AF12" s="433">
        <v>6</v>
      </c>
      <c r="AG12" s="433"/>
      <c r="AH12" s="433"/>
      <c r="AI12" s="433"/>
      <c r="AJ12" s="19"/>
      <c r="AK12" s="19"/>
      <c r="AL12" s="433">
        <v>7</v>
      </c>
      <c r="AM12" s="433"/>
      <c r="AN12" s="433"/>
      <c r="AO12" s="433"/>
      <c r="AP12" s="19"/>
      <c r="AQ12" s="19"/>
      <c r="AR12" s="433">
        <v>8</v>
      </c>
      <c r="AS12" s="433"/>
      <c r="AT12" s="433"/>
      <c r="AU12" s="433"/>
      <c r="AV12" s="19"/>
      <c r="AW12" s="19"/>
      <c r="AX12" s="433">
        <v>9</v>
      </c>
      <c r="AY12" s="433"/>
      <c r="AZ12" s="433"/>
      <c r="BA12" s="433"/>
      <c r="BB12" s="19"/>
      <c r="BC12" s="19"/>
      <c r="BD12" s="433">
        <v>10</v>
      </c>
      <c r="BE12" s="433"/>
      <c r="BF12" s="433"/>
      <c r="BG12" s="433"/>
      <c r="BH12" s="19"/>
      <c r="BI12" s="19"/>
      <c r="BJ12" s="433">
        <v>11</v>
      </c>
      <c r="BK12" s="433"/>
      <c r="BL12" s="433"/>
      <c r="BM12" s="433"/>
      <c r="BN12" s="19"/>
      <c r="BO12" s="19"/>
      <c r="BP12" s="433">
        <v>12</v>
      </c>
      <c r="BQ12" s="433"/>
      <c r="BR12" s="433"/>
      <c r="BS12" s="433"/>
      <c r="BT12" s="19"/>
      <c r="BU12" s="19"/>
      <c r="BV12" s="433">
        <v>13</v>
      </c>
      <c r="BW12" s="433"/>
      <c r="BX12" s="433"/>
      <c r="BY12" s="433"/>
      <c r="BZ12" s="19"/>
      <c r="CA12" s="19"/>
      <c r="CB12" s="433">
        <v>14</v>
      </c>
      <c r="CC12" s="433"/>
      <c r="CD12" s="433"/>
      <c r="CE12" s="433"/>
      <c r="CF12" s="19"/>
      <c r="CG12" s="19"/>
      <c r="CH12" s="433">
        <v>15</v>
      </c>
      <c r="CI12" s="433"/>
      <c r="CJ12" s="433"/>
      <c r="CK12" s="433"/>
      <c r="CL12" s="19"/>
      <c r="CM12" s="19"/>
      <c r="CN12" s="433">
        <v>16</v>
      </c>
      <c r="CO12" s="433"/>
      <c r="CP12" s="433"/>
      <c r="CQ12" s="433"/>
      <c r="CR12" s="16"/>
      <c r="CS12" s="16"/>
      <c r="CT12" s="16"/>
    </row>
    <row r="13" spans="1:98" ht="13.5" customHeight="1">
      <c r="A13" s="16"/>
      <c r="B13" s="320" t="e">
        <f>#REF!</f>
        <v>#REF!</v>
      </c>
      <c r="C13" s="321"/>
      <c r="D13" s="321"/>
      <c r="E13" s="322"/>
      <c r="F13" s="20"/>
      <c r="G13" s="20"/>
      <c r="H13" s="320" t="e">
        <f>'予選リーグ表(Hパート・3チーム)'!#REF!</f>
        <v>#REF!</v>
      </c>
      <c r="I13" s="321"/>
      <c r="J13" s="321"/>
      <c r="K13" s="322"/>
      <c r="L13" s="20"/>
      <c r="M13" s="20"/>
      <c r="N13" s="320" t="e">
        <f>#REF!</f>
        <v>#REF!</v>
      </c>
      <c r="O13" s="321"/>
      <c r="P13" s="321"/>
      <c r="Q13" s="322"/>
      <c r="R13" s="20"/>
      <c r="S13" s="20"/>
      <c r="T13" s="320" t="e">
        <f>#REF!</f>
        <v>#REF!</v>
      </c>
      <c r="U13" s="321"/>
      <c r="V13" s="321"/>
      <c r="W13" s="322"/>
      <c r="X13" s="20"/>
      <c r="Y13" s="20"/>
      <c r="Z13" s="320" t="e">
        <f>#REF!</f>
        <v>#REF!</v>
      </c>
      <c r="AA13" s="321"/>
      <c r="AB13" s="321"/>
      <c r="AC13" s="322"/>
      <c r="AD13" s="20"/>
      <c r="AE13" s="20"/>
      <c r="AF13" s="320" t="e">
        <f>#REF!</f>
        <v>#REF!</v>
      </c>
      <c r="AG13" s="321"/>
      <c r="AH13" s="321"/>
      <c r="AI13" s="322"/>
      <c r="AJ13" s="20"/>
      <c r="AK13" s="20"/>
      <c r="AL13" s="320" t="e">
        <f>#REF!</f>
        <v>#REF!</v>
      </c>
      <c r="AM13" s="321"/>
      <c r="AN13" s="321"/>
      <c r="AO13" s="322"/>
      <c r="AP13" s="20"/>
      <c r="AQ13" s="20"/>
      <c r="AR13" s="320" t="e">
        <f>#REF!</f>
        <v>#REF!</v>
      </c>
      <c r="AS13" s="321"/>
      <c r="AT13" s="321"/>
      <c r="AU13" s="322"/>
      <c r="AV13" s="20"/>
      <c r="AW13" s="20"/>
      <c r="AX13" s="320" t="e">
        <f>#REF!</f>
        <v>#REF!</v>
      </c>
      <c r="AY13" s="321"/>
      <c r="AZ13" s="321"/>
      <c r="BA13" s="322"/>
      <c r="BB13" s="20"/>
      <c r="BC13" s="20"/>
      <c r="BD13" s="320" t="e">
        <f>#REF!</f>
        <v>#REF!</v>
      </c>
      <c r="BE13" s="321"/>
      <c r="BF13" s="321"/>
      <c r="BG13" s="322"/>
      <c r="BH13" s="20"/>
      <c r="BI13" s="20"/>
      <c r="BJ13" s="320" t="e">
        <f>#REF!</f>
        <v>#REF!</v>
      </c>
      <c r="BK13" s="321"/>
      <c r="BL13" s="321"/>
      <c r="BM13" s="322"/>
      <c r="BN13" s="20"/>
      <c r="BO13" s="20"/>
      <c r="BP13" s="320" t="e">
        <f>#REF!</f>
        <v>#REF!</v>
      </c>
      <c r="BQ13" s="321"/>
      <c r="BR13" s="321"/>
      <c r="BS13" s="322"/>
      <c r="BT13" s="20"/>
      <c r="BU13" s="20"/>
      <c r="BV13" s="320" t="e">
        <f>#REF!</f>
        <v>#REF!</v>
      </c>
      <c r="BW13" s="321"/>
      <c r="BX13" s="321"/>
      <c r="BY13" s="322"/>
      <c r="BZ13" s="20"/>
      <c r="CA13" s="20"/>
      <c r="CB13" s="320" t="e">
        <f>#REF!</f>
        <v>#REF!</v>
      </c>
      <c r="CC13" s="321"/>
      <c r="CD13" s="321"/>
      <c r="CE13" s="322"/>
      <c r="CF13" s="20"/>
      <c r="CG13" s="20"/>
      <c r="CH13" s="434" t="e">
        <f>#REF!</f>
        <v>#REF!</v>
      </c>
      <c r="CI13" s="435"/>
      <c r="CJ13" s="435"/>
      <c r="CK13" s="436"/>
      <c r="CL13" s="20"/>
      <c r="CM13" s="20"/>
      <c r="CN13" s="320" t="e">
        <f>'予選リーグ表(Hパート・3チーム)'!#REF!</f>
        <v>#REF!</v>
      </c>
      <c r="CO13" s="321"/>
      <c r="CP13" s="321"/>
      <c r="CQ13" s="322"/>
      <c r="CR13" s="16"/>
      <c r="CS13" s="16"/>
      <c r="CT13" s="16"/>
    </row>
    <row r="14" spans="1:98" ht="13.5" customHeight="1">
      <c r="A14" s="16"/>
      <c r="B14" s="323"/>
      <c r="C14" s="324"/>
      <c r="D14" s="324"/>
      <c r="E14" s="325"/>
      <c r="F14" s="20"/>
      <c r="G14" s="20"/>
      <c r="H14" s="323"/>
      <c r="I14" s="324"/>
      <c r="J14" s="324"/>
      <c r="K14" s="325"/>
      <c r="L14" s="20"/>
      <c r="M14" s="20"/>
      <c r="N14" s="323"/>
      <c r="O14" s="324"/>
      <c r="P14" s="324"/>
      <c r="Q14" s="325"/>
      <c r="R14" s="20"/>
      <c r="S14" s="20"/>
      <c r="T14" s="323"/>
      <c r="U14" s="324"/>
      <c r="V14" s="324"/>
      <c r="W14" s="325"/>
      <c r="X14" s="20"/>
      <c r="Y14" s="20"/>
      <c r="Z14" s="323"/>
      <c r="AA14" s="324"/>
      <c r="AB14" s="324"/>
      <c r="AC14" s="325"/>
      <c r="AD14" s="20"/>
      <c r="AE14" s="20"/>
      <c r="AF14" s="323"/>
      <c r="AG14" s="324"/>
      <c r="AH14" s="324"/>
      <c r="AI14" s="325"/>
      <c r="AJ14" s="20"/>
      <c r="AK14" s="20"/>
      <c r="AL14" s="323"/>
      <c r="AM14" s="324"/>
      <c r="AN14" s="324"/>
      <c r="AO14" s="325"/>
      <c r="AP14" s="20"/>
      <c r="AQ14" s="20"/>
      <c r="AR14" s="323"/>
      <c r="AS14" s="324"/>
      <c r="AT14" s="324"/>
      <c r="AU14" s="325"/>
      <c r="AV14" s="20"/>
      <c r="AW14" s="20"/>
      <c r="AX14" s="323"/>
      <c r="AY14" s="324"/>
      <c r="AZ14" s="324"/>
      <c r="BA14" s="325"/>
      <c r="BB14" s="20"/>
      <c r="BC14" s="20"/>
      <c r="BD14" s="323"/>
      <c r="BE14" s="324"/>
      <c r="BF14" s="324"/>
      <c r="BG14" s="325"/>
      <c r="BH14" s="20"/>
      <c r="BI14" s="20"/>
      <c r="BJ14" s="323"/>
      <c r="BK14" s="324"/>
      <c r="BL14" s="324"/>
      <c r="BM14" s="325"/>
      <c r="BN14" s="20"/>
      <c r="BO14" s="20"/>
      <c r="BP14" s="323"/>
      <c r="BQ14" s="324"/>
      <c r="BR14" s="324"/>
      <c r="BS14" s="325"/>
      <c r="BT14" s="20"/>
      <c r="BU14" s="20"/>
      <c r="BV14" s="323"/>
      <c r="BW14" s="324"/>
      <c r="BX14" s="324"/>
      <c r="BY14" s="325"/>
      <c r="BZ14" s="20"/>
      <c r="CA14" s="20"/>
      <c r="CB14" s="323"/>
      <c r="CC14" s="324"/>
      <c r="CD14" s="324"/>
      <c r="CE14" s="325"/>
      <c r="CF14" s="20"/>
      <c r="CG14" s="20"/>
      <c r="CH14" s="437"/>
      <c r="CI14" s="438"/>
      <c r="CJ14" s="438"/>
      <c r="CK14" s="439"/>
      <c r="CL14" s="20"/>
      <c r="CM14" s="20"/>
      <c r="CN14" s="323"/>
      <c r="CO14" s="324"/>
      <c r="CP14" s="324"/>
      <c r="CQ14" s="325"/>
      <c r="CR14" s="16"/>
      <c r="CS14" s="16"/>
      <c r="CT14" s="16"/>
    </row>
    <row r="15" spans="1:98" ht="13.5" customHeight="1">
      <c r="A15" s="16"/>
      <c r="B15" s="323"/>
      <c r="C15" s="324"/>
      <c r="D15" s="324"/>
      <c r="E15" s="325"/>
      <c r="F15" s="20"/>
      <c r="G15" s="20"/>
      <c r="H15" s="323"/>
      <c r="I15" s="324"/>
      <c r="J15" s="324"/>
      <c r="K15" s="325"/>
      <c r="L15" s="20"/>
      <c r="M15" s="20"/>
      <c r="N15" s="323"/>
      <c r="O15" s="324"/>
      <c r="P15" s="324"/>
      <c r="Q15" s="325"/>
      <c r="R15" s="20"/>
      <c r="S15" s="20"/>
      <c r="T15" s="323"/>
      <c r="U15" s="324"/>
      <c r="V15" s="324"/>
      <c r="W15" s="325"/>
      <c r="X15" s="20"/>
      <c r="Y15" s="20"/>
      <c r="Z15" s="323"/>
      <c r="AA15" s="324"/>
      <c r="AB15" s="324"/>
      <c r="AC15" s="325"/>
      <c r="AD15" s="20"/>
      <c r="AE15" s="20"/>
      <c r="AF15" s="323"/>
      <c r="AG15" s="324"/>
      <c r="AH15" s="324"/>
      <c r="AI15" s="325"/>
      <c r="AJ15" s="20"/>
      <c r="AK15" s="20"/>
      <c r="AL15" s="323"/>
      <c r="AM15" s="324"/>
      <c r="AN15" s="324"/>
      <c r="AO15" s="325"/>
      <c r="AP15" s="20"/>
      <c r="AQ15" s="20"/>
      <c r="AR15" s="323"/>
      <c r="AS15" s="324"/>
      <c r="AT15" s="324"/>
      <c r="AU15" s="325"/>
      <c r="AV15" s="20"/>
      <c r="AW15" s="20"/>
      <c r="AX15" s="323"/>
      <c r="AY15" s="324"/>
      <c r="AZ15" s="324"/>
      <c r="BA15" s="325"/>
      <c r="BB15" s="20"/>
      <c r="BC15" s="20"/>
      <c r="BD15" s="323"/>
      <c r="BE15" s="324"/>
      <c r="BF15" s="324"/>
      <c r="BG15" s="325"/>
      <c r="BH15" s="20"/>
      <c r="BI15" s="20"/>
      <c r="BJ15" s="323"/>
      <c r="BK15" s="324"/>
      <c r="BL15" s="324"/>
      <c r="BM15" s="325"/>
      <c r="BN15" s="20"/>
      <c r="BO15" s="20"/>
      <c r="BP15" s="323"/>
      <c r="BQ15" s="324"/>
      <c r="BR15" s="324"/>
      <c r="BS15" s="325"/>
      <c r="BT15" s="20"/>
      <c r="BU15" s="20"/>
      <c r="BV15" s="323"/>
      <c r="BW15" s="324"/>
      <c r="BX15" s="324"/>
      <c r="BY15" s="325"/>
      <c r="BZ15" s="20"/>
      <c r="CA15" s="20"/>
      <c r="CB15" s="323"/>
      <c r="CC15" s="324"/>
      <c r="CD15" s="324"/>
      <c r="CE15" s="325"/>
      <c r="CF15" s="20"/>
      <c r="CG15" s="20"/>
      <c r="CH15" s="437"/>
      <c r="CI15" s="438"/>
      <c r="CJ15" s="438"/>
      <c r="CK15" s="439"/>
      <c r="CL15" s="20"/>
      <c r="CM15" s="20"/>
      <c r="CN15" s="323"/>
      <c r="CO15" s="324"/>
      <c r="CP15" s="324"/>
      <c r="CQ15" s="325"/>
      <c r="CR15" s="16"/>
      <c r="CS15" s="16"/>
      <c r="CT15" s="16"/>
    </row>
    <row r="16" spans="1:98" ht="13.5" customHeight="1">
      <c r="A16" s="16"/>
      <c r="B16" s="323"/>
      <c r="C16" s="324"/>
      <c r="D16" s="324"/>
      <c r="E16" s="325"/>
      <c r="F16" s="20"/>
      <c r="G16" s="20"/>
      <c r="H16" s="323"/>
      <c r="I16" s="324"/>
      <c r="J16" s="324"/>
      <c r="K16" s="325"/>
      <c r="L16" s="20"/>
      <c r="M16" s="20"/>
      <c r="N16" s="323"/>
      <c r="O16" s="324"/>
      <c r="P16" s="324"/>
      <c r="Q16" s="325"/>
      <c r="R16" s="20"/>
      <c r="S16" s="20"/>
      <c r="T16" s="323"/>
      <c r="U16" s="324"/>
      <c r="V16" s="324"/>
      <c r="W16" s="325"/>
      <c r="X16" s="20"/>
      <c r="Y16" s="20"/>
      <c r="Z16" s="323"/>
      <c r="AA16" s="324"/>
      <c r="AB16" s="324"/>
      <c r="AC16" s="325"/>
      <c r="AD16" s="20"/>
      <c r="AE16" s="20"/>
      <c r="AF16" s="323"/>
      <c r="AG16" s="324"/>
      <c r="AH16" s="324"/>
      <c r="AI16" s="325"/>
      <c r="AJ16" s="20"/>
      <c r="AK16" s="20"/>
      <c r="AL16" s="323"/>
      <c r="AM16" s="324"/>
      <c r="AN16" s="324"/>
      <c r="AO16" s="325"/>
      <c r="AP16" s="20"/>
      <c r="AQ16" s="20"/>
      <c r="AR16" s="323"/>
      <c r="AS16" s="324"/>
      <c r="AT16" s="324"/>
      <c r="AU16" s="325"/>
      <c r="AV16" s="20"/>
      <c r="AW16" s="20"/>
      <c r="AX16" s="323"/>
      <c r="AY16" s="324"/>
      <c r="AZ16" s="324"/>
      <c r="BA16" s="325"/>
      <c r="BB16" s="20"/>
      <c r="BC16" s="20"/>
      <c r="BD16" s="323"/>
      <c r="BE16" s="324"/>
      <c r="BF16" s="324"/>
      <c r="BG16" s="325"/>
      <c r="BH16" s="20"/>
      <c r="BI16" s="20"/>
      <c r="BJ16" s="323"/>
      <c r="BK16" s="324"/>
      <c r="BL16" s="324"/>
      <c r="BM16" s="325"/>
      <c r="BN16" s="20"/>
      <c r="BO16" s="20"/>
      <c r="BP16" s="323"/>
      <c r="BQ16" s="324"/>
      <c r="BR16" s="324"/>
      <c r="BS16" s="325"/>
      <c r="BT16" s="20"/>
      <c r="BU16" s="20"/>
      <c r="BV16" s="323"/>
      <c r="BW16" s="324"/>
      <c r="BX16" s="324"/>
      <c r="BY16" s="325"/>
      <c r="BZ16" s="20"/>
      <c r="CA16" s="20"/>
      <c r="CB16" s="323"/>
      <c r="CC16" s="324"/>
      <c r="CD16" s="324"/>
      <c r="CE16" s="325"/>
      <c r="CF16" s="20"/>
      <c r="CG16" s="20"/>
      <c r="CH16" s="437"/>
      <c r="CI16" s="438"/>
      <c r="CJ16" s="438"/>
      <c r="CK16" s="439"/>
      <c r="CL16" s="20"/>
      <c r="CM16" s="20"/>
      <c r="CN16" s="323"/>
      <c r="CO16" s="324"/>
      <c r="CP16" s="324"/>
      <c r="CQ16" s="325"/>
      <c r="CR16" s="16"/>
      <c r="CS16" s="16"/>
      <c r="CT16" s="16"/>
    </row>
    <row r="17" spans="1:98" ht="13.5" customHeight="1">
      <c r="A17" s="16"/>
      <c r="B17" s="326"/>
      <c r="C17" s="327"/>
      <c r="D17" s="327"/>
      <c r="E17" s="328"/>
      <c r="F17" s="20"/>
      <c r="G17" s="20"/>
      <c r="H17" s="326"/>
      <c r="I17" s="327"/>
      <c r="J17" s="327"/>
      <c r="K17" s="328"/>
      <c r="L17" s="20"/>
      <c r="M17" s="20"/>
      <c r="N17" s="326"/>
      <c r="O17" s="327"/>
      <c r="P17" s="327"/>
      <c r="Q17" s="328"/>
      <c r="R17" s="20"/>
      <c r="S17" s="20"/>
      <c r="T17" s="326"/>
      <c r="U17" s="327"/>
      <c r="V17" s="327"/>
      <c r="W17" s="328"/>
      <c r="X17" s="20"/>
      <c r="Y17" s="20"/>
      <c r="Z17" s="326"/>
      <c r="AA17" s="327"/>
      <c r="AB17" s="327"/>
      <c r="AC17" s="328"/>
      <c r="AD17" s="20"/>
      <c r="AE17" s="20"/>
      <c r="AF17" s="326"/>
      <c r="AG17" s="327"/>
      <c r="AH17" s="327"/>
      <c r="AI17" s="328"/>
      <c r="AJ17" s="20"/>
      <c r="AK17" s="20"/>
      <c r="AL17" s="326"/>
      <c r="AM17" s="327"/>
      <c r="AN17" s="327"/>
      <c r="AO17" s="328"/>
      <c r="AP17" s="20"/>
      <c r="AQ17" s="20"/>
      <c r="AR17" s="326"/>
      <c r="AS17" s="327"/>
      <c r="AT17" s="327"/>
      <c r="AU17" s="328"/>
      <c r="AV17" s="20"/>
      <c r="AW17" s="20"/>
      <c r="AX17" s="326"/>
      <c r="AY17" s="327"/>
      <c r="AZ17" s="327"/>
      <c r="BA17" s="328"/>
      <c r="BB17" s="20"/>
      <c r="BC17" s="20"/>
      <c r="BD17" s="326"/>
      <c r="BE17" s="327"/>
      <c r="BF17" s="327"/>
      <c r="BG17" s="328"/>
      <c r="BH17" s="20"/>
      <c r="BI17" s="20"/>
      <c r="BJ17" s="326"/>
      <c r="BK17" s="327"/>
      <c r="BL17" s="327"/>
      <c r="BM17" s="328"/>
      <c r="BN17" s="20"/>
      <c r="BO17" s="20"/>
      <c r="BP17" s="326"/>
      <c r="BQ17" s="327"/>
      <c r="BR17" s="327"/>
      <c r="BS17" s="328"/>
      <c r="BT17" s="20"/>
      <c r="BU17" s="20"/>
      <c r="BV17" s="326"/>
      <c r="BW17" s="327"/>
      <c r="BX17" s="327"/>
      <c r="BY17" s="328"/>
      <c r="BZ17" s="20"/>
      <c r="CA17" s="20"/>
      <c r="CB17" s="326"/>
      <c r="CC17" s="327"/>
      <c r="CD17" s="327"/>
      <c r="CE17" s="328"/>
      <c r="CF17" s="20"/>
      <c r="CG17" s="20"/>
      <c r="CH17" s="440"/>
      <c r="CI17" s="441"/>
      <c r="CJ17" s="441"/>
      <c r="CK17" s="442"/>
      <c r="CL17" s="20"/>
      <c r="CM17" s="20"/>
      <c r="CN17" s="326"/>
      <c r="CO17" s="327"/>
      <c r="CP17" s="327"/>
      <c r="CQ17" s="328"/>
      <c r="CR17" s="16"/>
      <c r="CS17" s="16"/>
      <c r="CT17" s="16"/>
    </row>
    <row r="18" spans="1:104" ht="13.5" customHeight="1">
      <c r="A18" s="16"/>
      <c r="B18" s="21"/>
      <c r="C18" s="21"/>
      <c r="D18" s="21"/>
      <c r="E18" s="21"/>
      <c r="F18" s="17"/>
      <c r="G18" s="22"/>
      <c r="H18" s="17"/>
      <c r="I18" s="17"/>
      <c r="J18" s="431"/>
      <c r="K18" s="431"/>
      <c r="L18" s="431"/>
      <c r="M18" s="431"/>
      <c r="N18" s="431"/>
      <c r="O18" s="431"/>
      <c r="P18" s="17"/>
      <c r="Q18" s="17"/>
      <c r="R18" s="23"/>
      <c r="S18" s="16"/>
      <c r="T18" s="16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22"/>
      <c r="AF18" s="17"/>
      <c r="AG18" s="17"/>
      <c r="AH18" s="431"/>
      <c r="AI18" s="431"/>
      <c r="AJ18" s="431"/>
      <c r="AK18" s="431"/>
      <c r="AL18" s="431"/>
      <c r="AM18" s="431"/>
      <c r="AN18" s="17"/>
      <c r="AO18" s="17"/>
      <c r="AP18" s="23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22"/>
      <c r="BD18" s="17"/>
      <c r="BE18" s="17"/>
      <c r="BF18" s="431"/>
      <c r="BG18" s="431"/>
      <c r="BH18" s="431"/>
      <c r="BI18" s="431"/>
      <c r="BJ18" s="431"/>
      <c r="BK18" s="431"/>
      <c r="BL18" s="17"/>
      <c r="BM18" s="17"/>
      <c r="BN18" s="23"/>
      <c r="BO18" s="16"/>
      <c r="BP18" s="16"/>
      <c r="BQ18" s="16"/>
      <c r="BR18" s="16"/>
      <c r="BS18" s="16"/>
      <c r="BT18" s="16"/>
      <c r="BU18" s="17"/>
      <c r="BV18" s="17"/>
      <c r="BW18" s="17"/>
      <c r="BX18" s="17"/>
      <c r="BY18" s="17"/>
      <c r="BZ18" s="17"/>
      <c r="CA18" s="22"/>
      <c r="CB18" s="17"/>
      <c r="CC18" s="17"/>
      <c r="CD18" s="431"/>
      <c r="CE18" s="431"/>
      <c r="CF18" s="431"/>
      <c r="CG18" s="431"/>
      <c r="CH18" s="431"/>
      <c r="CI18" s="431"/>
      <c r="CJ18" s="17"/>
      <c r="CK18" s="17"/>
      <c r="CL18" s="23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</row>
    <row r="19" spans="1:104" ht="13.5" customHeight="1">
      <c r="A19" s="16"/>
      <c r="B19" s="21"/>
      <c r="C19" s="21"/>
      <c r="D19" s="21"/>
      <c r="E19" s="21"/>
      <c r="F19" s="17"/>
      <c r="G19" s="22"/>
      <c r="H19" s="17"/>
      <c r="I19" s="17"/>
      <c r="J19" s="431" t="str">
        <f>IF(AH36=0,"主審",AH36)</f>
        <v>A④勝ち</v>
      </c>
      <c r="K19" s="431"/>
      <c r="L19" s="431"/>
      <c r="M19" s="431"/>
      <c r="N19" s="431"/>
      <c r="O19" s="431"/>
      <c r="P19" s="17"/>
      <c r="Q19" s="17"/>
      <c r="R19" s="23"/>
      <c r="S19" s="16"/>
      <c r="T19" s="16"/>
      <c r="U19" s="16"/>
      <c r="V19" s="16"/>
      <c r="W19" s="16"/>
      <c r="X19" s="16"/>
      <c r="Y19" s="17"/>
      <c r="Z19" s="17"/>
      <c r="AA19" s="17"/>
      <c r="AB19" s="17"/>
      <c r="AC19" s="17"/>
      <c r="AD19" s="17"/>
      <c r="AE19" s="22"/>
      <c r="AF19" s="17"/>
      <c r="AG19" s="17"/>
      <c r="AH19" s="431" t="str">
        <f>IF(BY36=0,"主審",BY36)</f>
        <v>B④勝ち</v>
      </c>
      <c r="AI19" s="431"/>
      <c r="AJ19" s="431"/>
      <c r="AK19" s="431"/>
      <c r="AL19" s="431"/>
      <c r="AM19" s="431"/>
      <c r="AN19" s="17"/>
      <c r="AO19" s="17"/>
      <c r="AP19" s="23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22"/>
      <c r="BD19" s="17"/>
      <c r="BE19" s="17"/>
      <c r="BF19" s="431" t="str">
        <f>IF(AH37=0,"主審",AH37)</f>
        <v>A⑤勝ち</v>
      </c>
      <c r="BG19" s="431"/>
      <c r="BH19" s="431"/>
      <c r="BI19" s="431"/>
      <c r="BJ19" s="431"/>
      <c r="BK19" s="431"/>
      <c r="BL19" s="17"/>
      <c r="BM19" s="17"/>
      <c r="BN19" s="23"/>
      <c r="BO19" s="16"/>
      <c r="BP19" s="16"/>
      <c r="BQ19" s="16"/>
      <c r="BR19" s="16"/>
      <c r="BS19" s="16"/>
      <c r="BT19" s="16"/>
      <c r="BU19" s="17"/>
      <c r="BV19" s="17"/>
      <c r="BW19" s="17"/>
      <c r="BX19" s="17"/>
      <c r="BY19" s="17"/>
      <c r="BZ19" s="17"/>
      <c r="CA19" s="22"/>
      <c r="CB19" s="17"/>
      <c r="CC19" s="17"/>
      <c r="CD19" s="431" t="str">
        <f>IF(BY37=0,"主審",BY37)</f>
        <v>B⑤勝ち</v>
      </c>
      <c r="CE19" s="431"/>
      <c r="CF19" s="431"/>
      <c r="CG19" s="431"/>
      <c r="CH19" s="431"/>
      <c r="CI19" s="431"/>
      <c r="CJ19" s="17"/>
      <c r="CK19" s="17"/>
      <c r="CL19" s="23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</row>
    <row r="20" spans="1:104" ht="13.5" customHeight="1">
      <c r="A20" s="16"/>
      <c r="B20" s="21"/>
      <c r="C20" s="21"/>
      <c r="D20" s="21"/>
      <c r="E20" s="21"/>
      <c r="F20" s="17"/>
      <c r="G20" s="24"/>
      <c r="H20" s="25"/>
      <c r="I20" s="25"/>
      <c r="J20" s="338" t="s">
        <v>72</v>
      </c>
      <c r="K20" s="338"/>
      <c r="L20" s="338"/>
      <c r="M20" s="338"/>
      <c r="N20" s="338"/>
      <c r="O20" s="338"/>
      <c r="P20" s="25"/>
      <c r="Q20" s="25"/>
      <c r="R20" s="2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24"/>
      <c r="AF20" s="25"/>
      <c r="AG20" s="25"/>
      <c r="AH20" s="337" t="s">
        <v>47</v>
      </c>
      <c r="AI20" s="337"/>
      <c r="AJ20" s="337"/>
      <c r="AK20" s="337"/>
      <c r="AL20" s="337"/>
      <c r="AM20" s="337"/>
      <c r="AN20" s="25"/>
      <c r="AO20" s="25"/>
      <c r="AP20" s="2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24"/>
      <c r="BD20" s="25"/>
      <c r="BE20" s="25"/>
      <c r="BF20" s="338" t="s">
        <v>89</v>
      </c>
      <c r="BG20" s="338"/>
      <c r="BH20" s="338"/>
      <c r="BI20" s="338"/>
      <c r="BJ20" s="338"/>
      <c r="BK20" s="338"/>
      <c r="BL20" s="25"/>
      <c r="BM20" s="25"/>
      <c r="BN20" s="26"/>
      <c r="BO20" s="16"/>
      <c r="BP20" s="16"/>
      <c r="BQ20" s="16"/>
      <c r="BR20" s="16"/>
      <c r="BS20" s="16"/>
      <c r="BT20" s="16"/>
      <c r="BU20" s="17"/>
      <c r="BV20" s="17"/>
      <c r="BW20" s="17"/>
      <c r="BX20" s="17"/>
      <c r="BY20" s="17"/>
      <c r="BZ20" s="17"/>
      <c r="CA20" s="24"/>
      <c r="CB20" s="25"/>
      <c r="CC20" s="25"/>
      <c r="CD20" s="337" t="s">
        <v>90</v>
      </c>
      <c r="CE20" s="337"/>
      <c r="CF20" s="337"/>
      <c r="CG20" s="337"/>
      <c r="CH20" s="337"/>
      <c r="CI20" s="337"/>
      <c r="CJ20" s="25"/>
      <c r="CK20" s="25"/>
      <c r="CL20" s="2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</row>
    <row r="21" spans="1:104" ht="13.5" customHeight="1">
      <c r="A21" s="16"/>
      <c r="B21" s="21"/>
      <c r="C21" s="21"/>
      <c r="D21" s="21"/>
      <c r="E21" s="21"/>
      <c r="G21" s="335">
        <f>R36</f>
        <v>5</v>
      </c>
      <c r="H21" s="335"/>
      <c r="I21" s="335"/>
      <c r="J21" s="16"/>
      <c r="K21" s="16"/>
      <c r="L21" s="16"/>
      <c r="M21" s="22"/>
      <c r="N21" s="17"/>
      <c r="O21" s="17"/>
      <c r="P21" s="336">
        <f>W36</f>
        <v>1</v>
      </c>
      <c r="Q21" s="336"/>
      <c r="R21" s="336"/>
      <c r="S21" s="17"/>
      <c r="T21" s="17"/>
      <c r="U21" s="17"/>
      <c r="V21" s="18"/>
      <c r="W21" s="18"/>
      <c r="X21" s="18"/>
      <c r="Y21" s="18"/>
      <c r="Z21" s="18"/>
      <c r="AA21" s="18"/>
      <c r="AB21" s="17"/>
      <c r="AC21" s="17"/>
      <c r="AE21" s="335">
        <f>BI36</f>
        <v>3</v>
      </c>
      <c r="AF21" s="335"/>
      <c r="AG21" s="335"/>
      <c r="AH21" s="17"/>
      <c r="AI21" s="17"/>
      <c r="AJ21" s="23"/>
      <c r="AK21" s="16"/>
      <c r="AL21" s="16"/>
      <c r="AM21" s="16"/>
      <c r="AN21" s="336">
        <f>BN36</f>
        <v>2</v>
      </c>
      <c r="AO21" s="336"/>
      <c r="AP21" s="33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C21" s="443">
        <f>R37</f>
        <v>3</v>
      </c>
      <c r="BD21" s="443"/>
      <c r="BE21" s="443"/>
      <c r="BF21" s="16"/>
      <c r="BG21" s="16"/>
      <c r="BH21" s="16"/>
      <c r="BI21" s="22"/>
      <c r="BJ21" s="17"/>
      <c r="BK21" s="17"/>
      <c r="BL21" s="336" t="str">
        <f>W37</f>
        <v>0</v>
      </c>
      <c r="BM21" s="336"/>
      <c r="BN21" s="336"/>
      <c r="BO21" s="17"/>
      <c r="BP21" s="17"/>
      <c r="BQ21" s="17"/>
      <c r="BR21" s="18"/>
      <c r="BS21" s="18"/>
      <c r="BT21" s="18"/>
      <c r="BU21" s="18"/>
      <c r="BV21" s="18"/>
      <c r="BW21" s="18"/>
      <c r="BX21" s="17"/>
      <c r="BY21" s="17"/>
      <c r="CA21" s="335">
        <f>BI37</f>
        <v>7</v>
      </c>
      <c r="CB21" s="335"/>
      <c r="CC21" s="335"/>
      <c r="CD21" s="17"/>
      <c r="CE21" s="17"/>
      <c r="CF21" s="23"/>
      <c r="CG21" s="16"/>
      <c r="CH21" s="16"/>
      <c r="CI21" s="16"/>
      <c r="CJ21" s="336">
        <f>BN37</f>
        <v>1</v>
      </c>
      <c r="CK21" s="336"/>
      <c r="CL21" s="33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</row>
    <row r="22" spans="1:104" ht="13.5" customHeight="1">
      <c r="A22" s="16"/>
      <c r="B22" s="21"/>
      <c r="C22" s="21"/>
      <c r="D22" s="21"/>
      <c r="E22" s="21"/>
      <c r="G22" s="27"/>
      <c r="H22" s="27"/>
      <c r="I22" s="27"/>
      <c r="J22" s="16"/>
      <c r="K22" s="16"/>
      <c r="L22" s="16"/>
      <c r="M22" s="22"/>
      <c r="N22" s="17"/>
      <c r="O22" s="431"/>
      <c r="P22" s="431"/>
      <c r="Q22" s="431"/>
      <c r="R22" s="431"/>
      <c r="S22" s="17"/>
      <c r="T22" s="17"/>
      <c r="U22" s="17"/>
      <c r="V22" s="431" t="str">
        <f>IF(BY38=0,"主審",BY38)</f>
        <v>B⑥勝ち</v>
      </c>
      <c r="W22" s="431"/>
      <c r="X22" s="431"/>
      <c r="Y22" s="431"/>
      <c r="Z22" s="431"/>
      <c r="AA22" s="431"/>
      <c r="AB22" s="17"/>
      <c r="AC22" s="17"/>
      <c r="AE22" s="431"/>
      <c r="AF22" s="431"/>
      <c r="AG22" s="431"/>
      <c r="AH22" s="431"/>
      <c r="AI22" s="17"/>
      <c r="AJ22" s="23"/>
      <c r="AK22" s="16"/>
      <c r="AL22" s="16"/>
      <c r="AM22" s="16"/>
      <c r="AN22" s="28"/>
      <c r="AO22" s="28"/>
      <c r="AP22" s="28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C22" s="27"/>
      <c r="BD22" s="27"/>
      <c r="BE22" s="27"/>
      <c r="BF22" s="16"/>
      <c r="BG22" s="16"/>
      <c r="BH22" s="16"/>
      <c r="BI22" s="22"/>
      <c r="BJ22" s="17"/>
      <c r="BK22" s="431"/>
      <c r="BL22" s="431"/>
      <c r="BM22" s="431"/>
      <c r="BN22" s="431"/>
      <c r="BO22" s="17"/>
      <c r="BP22" s="17"/>
      <c r="BQ22" s="17"/>
      <c r="BR22" s="431" t="str">
        <f>IF(BY39=0,"主審",BY39)</f>
        <v>B⑦勝ち</v>
      </c>
      <c r="BS22" s="431"/>
      <c r="BT22" s="431"/>
      <c r="BU22" s="431"/>
      <c r="BV22" s="431"/>
      <c r="BW22" s="431"/>
      <c r="BX22" s="17"/>
      <c r="BY22" s="17"/>
      <c r="CA22" s="431"/>
      <c r="CB22" s="431"/>
      <c r="CC22" s="431"/>
      <c r="CD22" s="431"/>
      <c r="CE22" s="17"/>
      <c r="CF22" s="23"/>
      <c r="CG22" s="16"/>
      <c r="CH22" s="16"/>
      <c r="CI22" s="16"/>
      <c r="CJ22" s="28"/>
      <c r="CK22" s="28"/>
      <c r="CL22" s="28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ht="13.5" customHeight="1">
      <c r="A23" s="16"/>
      <c r="B23" s="21"/>
      <c r="C23" s="21"/>
      <c r="D23" s="21"/>
      <c r="E23" s="21"/>
      <c r="G23" s="27"/>
      <c r="H23" s="27"/>
      <c r="I23" s="27"/>
      <c r="J23" s="16"/>
      <c r="K23" s="16"/>
      <c r="L23" s="16"/>
      <c r="M23" s="22"/>
      <c r="N23" s="17"/>
      <c r="O23" s="17"/>
      <c r="P23" s="28"/>
      <c r="Q23" s="29"/>
      <c r="R23" s="30"/>
      <c r="S23" s="25"/>
      <c r="T23" s="25"/>
      <c r="U23" s="25"/>
      <c r="V23" s="337" t="s">
        <v>91</v>
      </c>
      <c r="W23" s="337"/>
      <c r="X23" s="337"/>
      <c r="Y23" s="337"/>
      <c r="Z23" s="337"/>
      <c r="AA23" s="337"/>
      <c r="AB23" s="25"/>
      <c r="AC23" s="25"/>
      <c r="AD23" s="31"/>
      <c r="AE23" s="32"/>
      <c r="AF23" s="33"/>
      <c r="AG23" s="27"/>
      <c r="AH23" s="17"/>
      <c r="AI23" s="17"/>
      <c r="AJ23" s="23"/>
      <c r="AK23" s="16"/>
      <c r="AL23" s="16"/>
      <c r="AM23" s="16"/>
      <c r="AN23" s="28"/>
      <c r="AO23" s="28"/>
      <c r="AP23" s="28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C23" s="27"/>
      <c r="BD23" s="27"/>
      <c r="BE23" s="27"/>
      <c r="BF23" s="16"/>
      <c r="BG23" s="16"/>
      <c r="BH23" s="16"/>
      <c r="BI23" s="22"/>
      <c r="BJ23" s="17"/>
      <c r="BK23" s="17"/>
      <c r="BL23" s="28"/>
      <c r="BM23" s="29"/>
      <c r="BN23" s="30"/>
      <c r="BO23" s="25"/>
      <c r="BP23" s="25"/>
      <c r="BQ23" s="25"/>
      <c r="BR23" s="337" t="s">
        <v>93</v>
      </c>
      <c r="BS23" s="337"/>
      <c r="BT23" s="337"/>
      <c r="BU23" s="337"/>
      <c r="BV23" s="337"/>
      <c r="BW23" s="337"/>
      <c r="BX23" s="25"/>
      <c r="BY23" s="25"/>
      <c r="BZ23" s="31"/>
      <c r="CA23" s="32"/>
      <c r="CB23" s="33"/>
      <c r="CC23" s="27"/>
      <c r="CD23" s="17"/>
      <c r="CE23" s="17"/>
      <c r="CF23" s="23"/>
      <c r="CG23" s="16"/>
      <c r="CH23" s="16"/>
      <c r="CI23" s="16"/>
      <c r="CJ23" s="28"/>
      <c r="CK23" s="28"/>
      <c r="CL23" s="28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ht="13.5" customHeight="1">
      <c r="A24" s="16"/>
      <c r="B24" s="21"/>
      <c r="C24" s="21"/>
      <c r="D24" s="21"/>
      <c r="E24" s="21"/>
      <c r="G24" s="27"/>
      <c r="H24" s="27"/>
      <c r="I24" s="27"/>
      <c r="J24" s="16"/>
      <c r="K24" s="16"/>
      <c r="L24" s="16"/>
      <c r="M24" s="22"/>
      <c r="N24" s="17"/>
      <c r="O24" s="17"/>
      <c r="P24" s="28"/>
      <c r="Q24" s="335">
        <f>BI38</f>
        <v>4</v>
      </c>
      <c r="R24" s="335"/>
      <c r="S24" s="335"/>
      <c r="T24" s="17"/>
      <c r="U24" s="17"/>
      <c r="V24" s="18"/>
      <c r="W24" s="18"/>
      <c r="X24" s="18"/>
      <c r="Y24" s="18"/>
      <c r="Z24" s="18"/>
      <c r="AA24" s="18"/>
      <c r="AB24" s="17"/>
      <c r="AC24" s="17"/>
      <c r="AD24" s="336">
        <f>BN38</f>
        <v>2</v>
      </c>
      <c r="AE24" s="336"/>
      <c r="AF24" s="336"/>
      <c r="AG24" s="27"/>
      <c r="AH24" s="17"/>
      <c r="AI24" s="17"/>
      <c r="AJ24" s="23"/>
      <c r="AK24" s="16"/>
      <c r="AL24" s="16"/>
      <c r="AM24" s="16"/>
      <c r="AN24" s="28"/>
      <c r="AO24" s="28"/>
      <c r="AP24" s="28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C24" s="27"/>
      <c r="BD24" s="27"/>
      <c r="BE24" s="27"/>
      <c r="BF24" s="16"/>
      <c r="BG24" s="16"/>
      <c r="BH24" s="16"/>
      <c r="BI24" s="22"/>
      <c r="BJ24" s="17"/>
      <c r="BK24" s="17"/>
      <c r="BL24" s="28"/>
      <c r="BM24" s="335"/>
      <c r="BN24" s="335"/>
      <c r="BO24" s="335"/>
      <c r="BP24" s="17"/>
      <c r="BQ24" s="17"/>
      <c r="BR24" s="34"/>
      <c r="BS24" s="34"/>
      <c r="BT24" s="34"/>
      <c r="BU24" s="34"/>
      <c r="BV24" s="34"/>
      <c r="BW24" s="34"/>
      <c r="BX24" s="17"/>
      <c r="BY24" s="17"/>
      <c r="BZ24" s="336"/>
      <c r="CA24" s="336"/>
      <c r="CB24" s="336"/>
      <c r="CC24" s="27"/>
      <c r="CD24" s="17"/>
      <c r="CE24" s="17"/>
      <c r="CF24" s="23"/>
      <c r="CG24" s="16"/>
      <c r="CH24" s="16"/>
      <c r="CI24" s="16"/>
      <c r="CJ24" s="28"/>
      <c r="CK24" s="28"/>
      <c r="CL24" s="28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</row>
    <row r="25" spans="1:104" ht="13.5" customHeight="1">
      <c r="A25" s="16"/>
      <c r="B25" s="21"/>
      <c r="C25" s="21"/>
      <c r="D25" s="21"/>
      <c r="E25" s="21"/>
      <c r="G25" s="27"/>
      <c r="H25" s="27"/>
      <c r="I25" s="27"/>
      <c r="J25" s="16"/>
      <c r="K25" s="16"/>
      <c r="L25" s="16"/>
      <c r="M25" s="22"/>
      <c r="N25" s="17"/>
      <c r="O25" s="17"/>
      <c r="P25" s="28"/>
      <c r="Q25" s="27"/>
      <c r="R25" s="27"/>
      <c r="S25" s="27"/>
      <c r="T25" s="17"/>
      <c r="U25" s="17"/>
      <c r="V25" s="431" t="str">
        <f>IF(AH38=0,"主審",AH38)</f>
        <v>A⑥勝ち</v>
      </c>
      <c r="W25" s="431"/>
      <c r="X25" s="431"/>
      <c r="Y25" s="431"/>
      <c r="Z25" s="431"/>
      <c r="AA25" s="431"/>
      <c r="AB25" s="17"/>
      <c r="AC25" s="17"/>
      <c r="AD25" s="28"/>
      <c r="AE25" s="28"/>
      <c r="AF25" s="28"/>
      <c r="AG25" s="27"/>
      <c r="AH25" s="17"/>
      <c r="AI25" s="17"/>
      <c r="AJ25" s="23"/>
      <c r="AK25" s="16"/>
      <c r="AL25" s="16"/>
      <c r="AM25" s="16"/>
      <c r="AN25" s="28"/>
      <c r="AO25" s="28"/>
      <c r="AP25" s="28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C25" s="27"/>
      <c r="BD25" s="27"/>
      <c r="BE25" s="27"/>
      <c r="BF25" s="16"/>
      <c r="BG25" s="16"/>
      <c r="BH25" s="16"/>
      <c r="BI25" s="22"/>
      <c r="BJ25" s="17"/>
      <c r="BK25" s="17"/>
      <c r="BL25" s="28"/>
      <c r="BM25" s="27"/>
      <c r="BN25" s="27"/>
      <c r="BO25" s="27"/>
      <c r="BP25" s="17"/>
      <c r="BQ25" s="17"/>
      <c r="BR25" s="431" t="str">
        <f>IF(AH39=0,"主審",AH39)</f>
        <v>A⑦勝ち</v>
      </c>
      <c r="BS25" s="431"/>
      <c r="BT25" s="431"/>
      <c r="BU25" s="431"/>
      <c r="BV25" s="431"/>
      <c r="BW25" s="431"/>
      <c r="BX25" s="17"/>
      <c r="BY25" s="17"/>
      <c r="BZ25" s="28"/>
      <c r="CA25" s="28"/>
      <c r="CB25" s="28"/>
      <c r="CC25" s="27"/>
      <c r="CD25" s="17"/>
      <c r="CE25" s="17"/>
      <c r="CF25" s="23"/>
      <c r="CG25" s="16"/>
      <c r="CH25" s="16"/>
      <c r="CI25" s="16"/>
      <c r="CJ25" s="28"/>
      <c r="CK25" s="28"/>
      <c r="CL25" s="28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</row>
    <row r="26" spans="1:104" ht="13.5" customHeight="1">
      <c r="A26" s="16"/>
      <c r="B26" s="17"/>
      <c r="C26" s="17"/>
      <c r="D26" s="17"/>
      <c r="E26" s="17"/>
      <c r="F26" s="17"/>
      <c r="G26" s="17"/>
      <c r="H26" s="17"/>
      <c r="I26" s="16"/>
      <c r="J26" s="16"/>
      <c r="K26" s="16"/>
      <c r="L26" s="16"/>
      <c r="M26" s="24"/>
      <c r="N26" s="25"/>
      <c r="O26" s="25"/>
      <c r="P26" s="25"/>
      <c r="Q26" s="25"/>
      <c r="R26" s="25"/>
      <c r="S26" s="25"/>
      <c r="T26" s="25"/>
      <c r="U26" s="25"/>
      <c r="V26" s="338" t="s">
        <v>92</v>
      </c>
      <c r="W26" s="338"/>
      <c r="X26" s="338"/>
      <c r="Y26" s="338"/>
      <c r="Z26" s="338"/>
      <c r="AA26" s="338"/>
      <c r="AB26" s="25"/>
      <c r="AC26" s="25"/>
      <c r="AD26" s="25"/>
      <c r="AE26" s="25"/>
      <c r="AF26" s="25"/>
      <c r="AG26" s="25"/>
      <c r="AH26" s="25"/>
      <c r="AI26" s="25"/>
      <c r="AJ26" s="2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7"/>
      <c r="BD26" s="17"/>
      <c r="BE26" s="16"/>
      <c r="BF26" s="16"/>
      <c r="BG26" s="16"/>
      <c r="BH26" s="16"/>
      <c r="BI26" s="24"/>
      <c r="BJ26" s="25"/>
      <c r="BK26" s="25"/>
      <c r="BL26" s="25"/>
      <c r="BM26" s="25"/>
      <c r="BN26" s="25"/>
      <c r="BO26" s="25"/>
      <c r="BP26" s="25"/>
      <c r="BQ26" s="25"/>
      <c r="BR26" s="338" t="s">
        <v>94</v>
      </c>
      <c r="BS26" s="338"/>
      <c r="BT26" s="338"/>
      <c r="BU26" s="338"/>
      <c r="BV26" s="338"/>
      <c r="BW26" s="338"/>
      <c r="BX26" s="25"/>
      <c r="BY26" s="25"/>
      <c r="BZ26" s="25"/>
      <c r="CA26" s="25"/>
      <c r="CB26" s="25"/>
      <c r="CC26" s="25"/>
      <c r="CD26" s="25"/>
      <c r="CE26" s="25"/>
      <c r="CF26" s="2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</row>
    <row r="27" spans="1:104" ht="13.5" customHeight="1" thickBot="1">
      <c r="A27" s="16"/>
      <c r="B27" s="17"/>
      <c r="C27" s="17"/>
      <c r="D27" s="17"/>
      <c r="E27" s="17"/>
      <c r="F27" s="17"/>
      <c r="G27" s="17"/>
      <c r="H27" s="17"/>
      <c r="I27" s="16"/>
      <c r="J27" s="16"/>
      <c r="K27" s="16"/>
      <c r="M27" s="335" t="str">
        <f>R38</f>
        <v>0</v>
      </c>
      <c r="N27" s="335"/>
      <c r="O27" s="335"/>
      <c r="P27" s="16"/>
      <c r="Q27" s="16"/>
      <c r="R27" s="16"/>
      <c r="S27" s="16"/>
      <c r="T27" s="16"/>
      <c r="U27" s="16"/>
      <c r="V27" s="16"/>
      <c r="W27" s="16"/>
      <c r="X27" s="16"/>
      <c r="Y27" s="22"/>
      <c r="Z27" s="17"/>
      <c r="AA27" s="17"/>
      <c r="AB27" s="17"/>
      <c r="AC27" s="17"/>
      <c r="AD27" s="17"/>
      <c r="AE27" s="17"/>
      <c r="AF27" s="17"/>
      <c r="AG27" s="17"/>
      <c r="AH27" s="336">
        <f>W38</f>
        <v>1</v>
      </c>
      <c r="AI27" s="336"/>
      <c r="AJ27" s="336"/>
      <c r="AK27" s="17"/>
      <c r="AL27" s="17"/>
      <c r="AM27" s="17"/>
      <c r="AN27" s="17"/>
      <c r="AO27" s="17"/>
      <c r="AP27" s="17"/>
      <c r="AQ27" s="17"/>
      <c r="AR27" s="17"/>
      <c r="AS27" s="17"/>
      <c r="AT27" s="431"/>
      <c r="AU27" s="431"/>
      <c r="AV27" s="431"/>
      <c r="AW27" s="431"/>
      <c r="AX27" s="431"/>
      <c r="AY27" s="431"/>
      <c r="AZ27" s="17"/>
      <c r="BA27" s="17"/>
      <c r="BB27" s="17"/>
      <c r="BC27" s="17"/>
      <c r="BD27" s="17"/>
      <c r="BE27" s="17"/>
      <c r="BF27" s="17"/>
      <c r="BG27" s="17"/>
      <c r="BI27" s="335" t="str">
        <f>R39</f>
        <v>1(3</v>
      </c>
      <c r="BJ27" s="335"/>
      <c r="BK27" s="335"/>
      <c r="BL27" s="17"/>
      <c r="BM27" s="17"/>
      <c r="BN27" s="17"/>
      <c r="BO27" s="17"/>
      <c r="BP27" s="17"/>
      <c r="BQ27" s="17"/>
      <c r="BR27" s="17"/>
      <c r="BS27" s="17"/>
      <c r="BT27" s="23"/>
      <c r="BU27" s="16"/>
      <c r="BV27" s="16"/>
      <c r="BW27" s="16"/>
      <c r="BX27" s="16"/>
      <c r="BY27" s="16"/>
      <c r="BZ27" s="16"/>
      <c r="CA27" s="16"/>
      <c r="CB27" s="16"/>
      <c r="CC27" s="16"/>
      <c r="CD27" s="336" t="str">
        <f>W39</f>
        <v>4)1</v>
      </c>
      <c r="CE27" s="336"/>
      <c r="CF27" s="33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</row>
    <row r="28" spans="1:104" ht="15" customHeight="1" thickBot="1" thickTop="1">
      <c r="A28" s="16"/>
      <c r="B28" s="17"/>
      <c r="C28" s="17"/>
      <c r="D28" s="17"/>
      <c r="E28" s="17"/>
      <c r="F28" s="17"/>
      <c r="G28" s="17"/>
      <c r="H28" s="17"/>
      <c r="I28" s="16"/>
      <c r="J28" s="16"/>
      <c r="K28" s="16"/>
      <c r="M28" s="27"/>
      <c r="N28" s="27"/>
      <c r="O28" s="27"/>
      <c r="P28" s="16"/>
      <c r="Q28" s="16"/>
      <c r="R28" s="16"/>
      <c r="S28" s="331" t="s">
        <v>202</v>
      </c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3"/>
      <c r="AE28" s="73"/>
      <c r="AF28" s="457"/>
      <c r="AG28" s="457"/>
      <c r="AH28" s="457"/>
      <c r="AI28" s="457"/>
      <c r="AJ28" s="457"/>
      <c r="AK28" s="457"/>
      <c r="AL28" s="457"/>
      <c r="AM28" s="457"/>
      <c r="AN28" s="457"/>
      <c r="AO28" s="17"/>
      <c r="AP28" s="17"/>
      <c r="AQ28" s="17"/>
      <c r="AR28" s="17"/>
      <c r="AS28" s="17"/>
      <c r="AT28" s="18"/>
      <c r="AU28" s="18"/>
      <c r="AV28" s="18"/>
      <c r="AW28" s="18"/>
      <c r="AX28" s="18"/>
      <c r="AY28" s="18"/>
      <c r="AZ28" s="17"/>
      <c r="BA28" s="17"/>
      <c r="BB28" s="17"/>
      <c r="BC28" s="17"/>
      <c r="BD28" s="17"/>
      <c r="BE28" s="17"/>
      <c r="BF28" s="17"/>
      <c r="BG28" s="17"/>
      <c r="BI28" s="27"/>
      <c r="BJ28" s="27"/>
      <c r="BK28" s="27"/>
      <c r="BL28" s="17"/>
      <c r="BM28" s="17"/>
      <c r="BN28" s="17"/>
      <c r="BO28" s="331" t="s">
        <v>204</v>
      </c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3"/>
      <c r="CA28" s="16"/>
      <c r="CB28" s="457"/>
      <c r="CC28" s="457"/>
      <c r="CD28" s="457"/>
      <c r="CE28" s="457"/>
      <c r="CF28" s="457"/>
      <c r="CG28" s="457"/>
      <c r="CH28" s="457"/>
      <c r="CI28" s="457"/>
      <c r="CJ28" s="457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</row>
    <row r="29" spans="1:98" ht="13.5" customHeight="1" thickTop="1">
      <c r="A29" s="16"/>
      <c r="B29" s="329" t="s">
        <v>169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16"/>
      <c r="CS29" s="16"/>
      <c r="CT29" s="16"/>
    </row>
    <row r="30" spans="1:98" ht="15.75" customHeight="1" thickBot="1">
      <c r="A30" s="16"/>
      <c r="B30" s="390"/>
      <c r="C30" s="390"/>
      <c r="D30" s="390" t="s">
        <v>14</v>
      </c>
      <c r="E30" s="390"/>
      <c r="F30" s="390"/>
      <c r="G30" s="390"/>
      <c r="H30" s="390"/>
      <c r="I30" s="378"/>
      <c r="J30" s="402" t="s">
        <v>73</v>
      </c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4"/>
      <c r="AH30" s="378" t="s">
        <v>15</v>
      </c>
      <c r="AI30" s="376"/>
      <c r="AJ30" s="376"/>
      <c r="AK30" s="376"/>
      <c r="AL30" s="376"/>
      <c r="AM30" s="376"/>
      <c r="AN30" s="376"/>
      <c r="AO30" s="376"/>
      <c r="AP30" s="379"/>
      <c r="AQ30" s="376" t="s">
        <v>16</v>
      </c>
      <c r="AR30" s="376"/>
      <c r="AS30" s="376"/>
      <c r="AT30" s="376"/>
      <c r="AU30" s="376"/>
      <c r="AV30" s="376"/>
      <c r="AW30" s="376"/>
      <c r="AX30" s="376"/>
      <c r="AY30" s="376"/>
      <c r="AZ30" s="376"/>
      <c r="BA30" s="427" t="s">
        <v>45</v>
      </c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9"/>
      <c r="BY30" s="378" t="s">
        <v>15</v>
      </c>
      <c r="BZ30" s="376"/>
      <c r="CA30" s="376"/>
      <c r="CB30" s="376"/>
      <c r="CC30" s="376"/>
      <c r="CD30" s="376"/>
      <c r="CE30" s="376"/>
      <c r="CF30" s="376"/>
      <c r="CG30" s="379"/>
      <c r="CH30" s="376" t="s">
        <v>16</v>
      </c>
      <c r="CI30" s="376"/>
      <c r="CJ30" s="376"/>
      <c r="CK30" s="376"/>
      <c r="CL30" s="376"/>
      <c r="CM30" s="376"/>
      <c r="CN30" s="376"/>
      <c r="CO30" s="376"/>
      <c r="CP30" s="376"/>
      <c r="CQ30" s="379"/>
      <c r="CR30" s="18"/>
      <c r="CS30" s="18"/>
      <c r="CT30" s="16"/>
    </row>
    <row r="31" spans="1:98" ht="15.75" customHeight="1" thickTop="1">
      <c r="A31" s="16"/>
      <c r="B31" s="385" t="s">
        <v>37</v>
      </c>
      <c r="C31" s="385"/>
      <c r="D31" s="386">
        <v>0.375</v>
      </c>
      <c r="E31" s="385"/>
      <c r="F31" s="385"/>
      <c r="G31" s="385"/>
      <c r="H31" s="385"/>
      <c r="I31" s="375"/>
      <c r="J31" s="387" t="e">
        <f>B13</f>
        <v>#REF!</v>
      </c>
      <c r="K31" s="388"/>
      <c r="L31" s="388"/>
      <c r="M31" s="388"/>
      <c r="N31" s="388"/>
      <c r="O31" s="388"/>
      <c r="P31" s="388"/>
      <c r="Q31" s="388"/>
      <c r="R31" s="380">
        <v>2</v>
      </c>
      <c r="S31" s="338"/>
      <c r="T31" s="389"/>
      <c r="U31" s="380" t="s">
        <v>9</v>
      </c>
      <c r="V31" s="389"/>
      <c r="W31" s="380">
        <v>3</v>
      </c>
      <c r="X31" s="338"/>
      <c r="Y31" s="389"/>
      <c r="Z31" s="380" t="e">
        <f>H13</f>
        <v>#REF!</v>
      </c>
      <c r="AA31" s="338"/>
      <c r="AB31" s="338"/>
      <c r="AC31" s="338"/>
      <c r="AD31" s="338"/>
      <c r="AE31" s="338"/>
      <c r="AF31" s="338"/>
      <c r="AG31" s="381"/>
      <c r="AH31" s="375" t="e">
        <f>J34</f>
        <v>#REF!</v>
      </c>
      <c r="AI31" s="345"/>
      <c r="AJ31" s="345"/>
      <c r="AK31" s="345"/>
      <c r="AL31" s="345"/>
      <c r="AM31" s="345"/>
      <c r="AN31" s="345"/>
      <c r="AO31" s="345"/>
      <c r="AP31" s="348"/>
      <c r="AQ31" s="345" t="e">
        <f>J33</f>
        <v>#REF!</v>
      </c>
      <c r="AR31" s="345"/>
      <c r="AS31" s="345"/>
      <c r="AT31" s="345"/>
      <c r="AU31" s="346"/>
      <c r="AV31" s="347" t="e">
        <f>Z33</f>
        <v>#REF!</v>
      </c>
      <c r="AW31" s="345"/>
      <c r="AX31" s="345"/>
      <c r="AY31" s="345"/>
      <c r="AZ31" s="345"/>
      <c r="BA31" s="353" t="e">
        <f>N13</f>
        <v>#REF!</v>
      </c>
      <c r="BB31" s="354"/>
      <c r="BC31" s="354"/>
      <c r="BD31" s="354"/>
      <c r="BE31" s="354"/>
      <c r="BF31" s="354"/>
      <c r="BG31" s="354"/>
      <c r="BH31" s="354"/>
      <c r="BI31" s="373">
        <v>5</v>
      </c>
      <c r="BJ31" s="337"/>
      <c r="BK31" s="382"/>
      <c r="BL31" s="373" t="s">
        <v>9</v>
      </c>
      <c r="BM31" s="382"/>
      <c r="BN31" s="373" t="s">
        <v>191</v>
      </c>
      <c r="BO31" s="337"/>
      <c r="BP31" s="382"/>
      <c r="BQ31" s="373" t="e">
        <f>T13</f>
        <v>#REF!</v>
      </c>
      <c r="BR31" s="337"/>
      <c r="BS31" s="337"/>
      <c r="BT31" s="337"/>
      <c r="BU31" s="337"/>
      <c r="BV31" s="337"/>
      <c r="BW31" s="337"/>
      <c r="BX31" s="374"/>
      <c r="BY31" s="375" t="e">
        <f>BA34</f>
        <v>#REF!</v>
      </c>
      <c r="BZ31" s="345"/>
      <c r="CA31" s="345"/>
      <c r="CB31" s="345"/>
      <c r="CC31" s="345"/>
      <c r="CD31" s="345"/>
      <c r="CE31" s="345"/>
      <c r="CF31" s="345"/>
      <c r="CG31" s="348"/>
      <c r="CH31" s="345" t="e">
        <f>BA33</f>
        <v>#REF!</v>
      </c>
      <c r="CI31" s="345"/>
      <c r="CJ31" s="345"/>
      <c r="CK31" s="345"/>
      <c r="CL31" s="346"/>
      <c r="CM31" s="347" t="e">
        <f>BQ33</f>
        <v>#REF!</v>
      </c>
      <c r="CN31" s="345"/>
      <c r="CO31" s="345"/>
      <c r="CP31" s="345"/>
      <c r="CQ31" s="348"/>
      <c r="CR31" s="18"/>
      <c r="CS31" s="18"/>
      <c r="CT31" s="16"/>
    </row>
    <row r="32" spans="1:98" ht="15.75" customHeight="1">
      <c r="A32" s="16"/>
      <c r="B32" s="359" t="s">
        <v>38</v>
      </c>
      <c r="C32" s="359"/>
      <c r="D32" s="360">
        <v>0.40625</v>
      </c>
      <c r="E32" s="359"/>
      <c r="F32" s="359"/>
      <c r="G32" s="359"/>
      <c r="H32" s="359"/>
      <c r="I32" s="317"/>
      <c r="J32" s="361" t="e">
        <f>Z13</f>
        <v>#REF!</v>
      </c>
      <c r="K32" s="362"/>
      <c r="L32" s="362"/>
      <c r="M32" s="362"/>
      <c r="N32" s="362"/>
      <c r="O32" s="362"/>
      <c r="P32" s="362"/>
      <c r="Q32" s="362"/>
      <c r="R32" s="397" t="s">
        <v>192</v>
      </c>
      <c r="S32" s="364"/>
      <c r="T32" s="365"/>
      <c r="U32" s="363" t="s">
        <v>9</v>
      </c>
      <c r="V32" s="365"/>
      <c r="W32" s="363">
        <v>1</v>
      </c>
      <c r="X32" s="364"/>
      <c r="Y32" s="365"/>
      <c r="Z32" s="363" t="e">
        <f>AF13</f>
        <v>#REF!</v>
      </c>
      <c r="AA32" s="364"/>
      <c r="AB32" s="364"/>
      <c r="AC32" s="364"/>
      <c r="AD32" s="364"/>
      <c r="AE32" s="364"/>
      <c r="AF32" s="364"/>
      <c r="AG32" s="366"/>
      <c r="AH32" s="317" t="s">
        <v>48</v>
      </c>
      <c r="AI32" s="318"/>
      <c r="AJ32" s="318"/>
      <c r="AK32" s="318"/>
      <c r="AL32" s="318"/>
      <c r="AM32" s="318"/>
      <c r="AN32" s="318"/>
      <c r="AO32" s="318"/>
      <c r="AP32" s="319"/>
      <c r="AQ32" s="318" t="e">
        <f>J34</f>
        <v>#REF!</v>
      </c>
      <c r="AR32" s="318"/>
      <c r="AS32" s="318"/>
      <c r="AT32" s="318"/>
      <c r="AU32" s="334"/>
      <c r="AV32" s="344" t="e">
        <f>Z34</f>
        <v>#REF!</v>
      </c>
      <c r="AW32" s="318"/>
      <c r="AX32" s="318"/>
      <c r="AY32" s="318"/>
      <c r="AZ32" s="318"/>
      <c r="BA32" s="357" t="e">
        <f>AL13</f>
        <v>#REF!</v>
      </c>
      <c r="BB32" s="358"/>
      <c r="BC32" s="358"/>
      <c r="BD32" s="358"/>
      <c r="BE32" s="358"/>
      <c r="BF32" s="358"/>
      <c r="BG32" s="358"/>
      <c r="BH32" s="358"/>
      <c r="BI32" s="339">
        <v>2</v>
      </c>
      <c r="BJ32" s="340"/>
      <c r="BK32" s="343"/>
      <c r="BL32" s="339" t="s">
        <v>9</v>
      </c>
      <c r="BM32" s="343"/>
      <c r="BN32" s="339">
        <v>1</v>
      </c>
      <c r="BO32" s="340"/>
      <c r="BP32" s="343"/>
      <c r="BQ32" s="339" t="e">
        <f>AR13</f>
        <v>#REF!</v>
      </c>
      <c r="BR32" s="340"/>
      <c r="BS32" s="340"/>
      <c r="BT32" s="340"/>
      <c r="BU32" s="340"/>
      <c r="BV32" s="340"/>
      <c r="BW32" s="340"/>
      <c r="BX32" s="341"/>
      <c r="BY32" s="317" t="s">
        <v>49</v>
      </c>
      <c r="BZ32" s="318"/>
      <c r="CA32" s="318"/>
      <c r="CB32" s="318"/>
      <c r="CC32" s="318"/>
      <c r="CD32" s="318"/>
      <c r="CE32" s="318"/>
      <c r="CF32" s="318"/>
      <c r="CG32" s="319"/>
      <c r="CH32" s="318" t="e">
        <f>BA34</f>
        <v>#REF!</v>
      </c>
      <c r="CI32" s="318"/>
      <c r="CJ32" s="318"/>
      <c r="CK32" s="318"/>
      <c r="CL32" s="334"/>
      <c r="CM32" s="344" t="e">
        <f>BQ34</f>
        <v>#REF!</v>
      </c>
      <c r="CN32" s="318"/>
      <c r="CO32" s="318"/>
      <c r="CP32" s="318"/>
      <c r="CQ32" s="319"/>
      <c r="CR32" s="18"/>
      <c r="CS32" s="18"/>
      <c r="CT32" s="16"/>
    </row>
    <row r="33" spans="1:98" ht="15.75" customHeight="1">
      <c r="A33" s="16"/>
      <c r="B33" s="359" t="s">
        <v>39</v>
      </c>
      <c r="C33" s="359"/>
      <c r="D33" s="360">
        <v>0.4375</v>
      </c>
      <c r="E33" s="359"/>
      <c r="F33" s="359"/>
      <c r="G33" s="359"/>
      <c r="H33" s="359"/>
      <c r="I33" s="317"/>
      <c r="J33" s="361" t="e">
        <f>AX13</f>
        <v>#REF!</v>
      </c>
      <c r="K33" s="362"/>
      <c r="L33" s="362"/>
      <c r="M33" s="362"/>
      <c r="N33" s="362"/>
      <c r="O33" s="362"/>
      <c r="P33" s="362"/>
      <c r="Q33" s="362"/>
      <c r="R33" s="363">
        <v>3</v>
      </c>
      <c r="S33" s="364"/>
      <c r="T33" s="365"/>
      <c r="U33" s="363" t="s">
        <v>9</v>
      </c>
      <c r="V33" s="365"/>
      <c r="W33" s="363" t="s">
        <v>191</v>
      </c>
      <c r="X33" s="364"/>
      <c r="Y33" s="365"/>
      <c r="Z33" s="363" t="e">
        <f>BD13</f>
        <v>#REF!</v>
      </c>
      <c r="AA33" s="364"/>
      <c r="AB33" s="364"/>
      <c r="AC33" s="364"/>
      <c r="AD33" s="364"/>
      <c r="AE33" s="364"/>
      <c r="AF33" s="364"/>
      <c r="AG33" s="366"/>
      <c r="AH33" s="317" t="s">
        <v>50</v>
      </c>
      <c r="AI33" s="318"/>
      <c r="AJ33" s="318"/>
      <c r="AK33" s="318"/>
      <c r="AL33" s="318"/>
      <c r="AM33" s="318"/>
      <c r="AN33" s="318"/>
      <c r="AO33" s="318"/>
      <c r="AP33" s="319"/>
      <c r="AQ33" s="318" t="e">
        <f>J31</f>
        <v>#REF!</v>
      </c>
      <c r="AR33" s="318"/>
      <c r="AS33" s="318"/>
      <c r="AT33" s="318"/>
      <c r="AU33" s="334"/>
      <c r="AV33" s="344" t="e">
        <f>Z31</f>
        <v>#REF!</v>
      </c>
      <c r="AW33" s="318"/>
      <c r="AX33" s="318"/>
      <c r="AY33" s="318"/>
      <c r="AZ33" s="318"/>
      <c r="BA33" s="357" t="e">
        <f>BJ13</f>
        <v>#REF!</v>
      </c>
      <c r="BB33" s="358"/>
      <c r="BC33" s="358"/>
      <c r="BD33" s="358"/>
      <c r="BE33" s="358"/>
      <c r="BF33" s="358"/>
      <c r="BG33" s="358"/>
      <c r="BH33" s="358"/>
      <c r="BI33" s="339">
        <v>1</v>
      </c>
      <c r="BJ33" s="340"/>
      <c r="BK33" s="343"/>
      <c r="BL33" s="339" t="s">
        <v>9</v>
      </c>
      <c r="BM33" s="343"/>
      <c r="BN33" s="339">
        <v>14</v>
      </c>
      <c r="BO33" s="340"/>
      <c r="BP33" s="343"/>
      <c r="BQ33" s="339" t="e">
        <f>BP13</f>
        <v>#REF!</v>
      </c>
      <c r="BR33" s="340"/>
      <c r="BS33" s="340"/>
      <c r="BT33" s="340"/>
      <c r="BU33" s="340"/>
      <c r="BV33" s="340"/>
      <c r="BW33" s="340"/>
      <c r="BX33" s="341"/>
      <c r="BY33" s="317" t="s">
        <v>51</v>
      </c>
      <c r="BZ33" s="318"/>
      <c r="CA33" s="318"/>
      <c r="CB33" s="318"/>
      <c r="CC33" s="318"/>
      <c r="CD33" s="318"/>
      <c r="CE33" s="318"/>
      <c r="CF33" s="318"/>
      <c r="CG33" s="319"/>
      <c r="CH33" s="318" t="e">
        <f>BA31</f>
        <v>#REF!</v>
      </c>
      <c r="CI33" s="318"/>
      <c r="CJ33" s="318"/>
      <c r="CK33" s="318"/>
      <c r="CL33" s="334"/>
      <c r="CM33" s="344" t="e">
        <f>BQ31</f>
        <v>#REF!</v>
      </c>
      <c r="CN33" s="318"/>
      <c r="CO33" s="318"/>
      <c r="CP33" s="318"/>
      <c r="CQ33" s="319"/>
      <c r="CR33" s="18"/>
      <c r="CS33" s="18"/>
      <c r="CT33" s="16"/>
    </row>
    <row r="34" spans="1:98" ht="15.75" customHeight="1" thickBot="1">
      <c r="A34" s="16"/>
      <c r="B34" s="390" t="s">
        <v>40</v>
      </c>
      <c r="C34" s="390"/>
      <c r="D34" s="391">
        <v>0.46875</v>
      </c>
      <c r="E34" s="390"/>
      <c r="F34" s="390"/>
      <c r="G34" s="390"/>
      <c r="H34" s="390"/>
      <c r="I34" s="378"/>
      <c r="J34" s="392" t="e">
        <f>BV13</f>
        <v>#REF!</v>
      </c>
      <c r="K34" s="393"/>
      <c r="L34" s="393"/>
      <c r="M34" s="393"/>
      <c r="N34" s="393"/>
      <c r="O34" s="393"/>
      <c r="P34" s="393"/>
      <c r="Q34" s="393"/>
      <c r="R34" s="394">
        <v>1</v>
      </c>
      <c r="S34" s="395"/>
      <c r="T34" s="396"/>
      <c r="U34" s="394" t="s">
        <v>9</v>
      </c>
      <c r="V34" s="396"/>
      <c r="W34" s="394" t="s">
        <v>191</v>
      </c>
      <c r="X34" s="395"/>
      <c r="Y34" s="396"/>
      <c r="Z34" s="394" t="e">
        <f>CB13</f>
        <v>#REF!</v>
      </c>
      <c r="AA34" s="395"/>
      <c r="AB34" s="395"/>
      <c r="AC34" s="395"/>
      <c r="AD34" s="395"/>
      <c r="AE34" s="395"/>
      <c r="AF34" s="395"/>
      <c r="AG34" s="398"/>
      <c r="AH34" s="378" t="s">
        <v>55</v>
      </c>
      <c r="AI34" s="376"/>
      <c r="AJ34" s="376"/>
      <c r="AK34" s="376"/>
      <c r="AL34" s="376"/>
      <c r="AM34" s="376"/>
      <c r="AN34" s="376"/>
      <c r="AO34" s="376"/>
      <c r="AP34" s="379"/>
      <c r="AQ34" s="376" t="e">
        <f>J32</f>
        <v>#REF!</v>
      </c>
      <c r="AR34" s="376"/>
      <c r="AS34" s="376"/>
      <c r="AT34" s="376"/>
      <c r="AU34" s="377"/>
      <c r="AV34" s="384" t="e">
        <f>Z32</f>
        <v>#REF!</v>
      </c>
      <c r="AW34" s="376"/>
      <c r="AX34" s="376"/>
      <c r="AY34" s="376"/>
      <c r="AZ34" s="376"/>
      <c r="BA34" s="350" t="e">
        <f>CH13</f>
        <v>#REF!</v>
      </c>
      <c r="BB34" s="351"/>
      <c r="BC34" s="351"/>
      <c r="BD34" s="351"/>
      <c r="BE34" s="351"/>
      <c r="BF34" s="351"/>
      <c r="BG34" s="351"/>
      <c r="BH34" s="351"/>
      <c r="BI34" s="352" t="s">
        <v>191</v>
      </c>
      <c r="BJ34" s="349"/>
      <c r="BK34" s="355"/>
      <c r="BL34" s="352" t="s">
        <v>9</v>
      </c>
      <c r="BM34" s="355"/>
      <c r="BN34" s="352">
        <v>3</v>
      </c>
      <c r="BO34" s="349"/>
      <c r="BP34" s="355"/>
      <c r="BQ34" s="352" t="e">
        <f>CN13</f>
        <v>#REF!</v>
      </c>
      <c r="BR34" s="349"/>
      <c r="BS34" s="349"/>
      <c r="BT34" s="349"/>
      <c r="BU34" s="349"/>
      <c r="BV34" s="349"/>
      <c r="BW34" s="349"/>
      <c r="BX34" s="356"/>
      <c r="BY34" s="378" t="s">
        <v>53</v>
      </c>
      <c r="BZ34" s="376"/>
      <c r="CA34" s="376"/>
      <c r="CB34" s="376"/>
      <c r="CC34" s="376"/>
      <c r="CD34" s="376"/>
      <c r="CE34" s="376"/>
      <c r="CF34" s="376"/>
      <c r="CG34" s="379"/>
      <c r="CH34" s="376" t="e">
        <f>BA32</f>
        <v>#REF!</v>
      </c>
      <c r="CI34" s="376"/>
      <c r="CJ34" s="376"/>
      <c r="CK34" s="376"/>
      <c r="CL34" s="377"/>
      <c r="CM34" s="384" t="e">
        <f>BQ32</f>
        <v>#REF!</v>
      </c>
      <c r="CN34" s="376"/>
      <c r="CO34" s="376"/>
      <c r="CP34" s="376"/>
      <c r="CQ34" s="379"/>
      <c r="CR34" s="18"/>
      <c r="CS34" s="18"/>
      <c r="CT34" s="16"/>
    </row>
    <row r="35" spans="1:98" ht="15.75" customHeight="1" thickBot="1" thickTop="1">
      <c r="A35" s="16"/>
      <c r="B35" s="390"/>
      <c r="C35" s="390"/>
      <c r="D35" s="391">
        <v>0.5</v>
      </c>
      <c r="E35" s="390"/>
      <c r="F35" s="390"/>
      <c r="G35" s="390"/>
      <c r="H35" s="390"/>
      <c r="I35" s="378"/>
      <c r="J35" s="392"/>
      <c r="K35" s="393"/>
      <c r="L35" s="393"/>
      <c r="M35" s="393"/>
      <c r="N35" s="393"/>
      <c r="O35" s="393"/>
      <c r="P35" s="393"/>
      <c r="Q35" s="393"/>
      <c r="R35" s="394"/>
      <c r="S35" s="395"/>
      <c r="T35" s="396"/>
      <c r="U35" s="394"/>
      <c r="V35" s="396"/>
      <c r="W35" s="394"/>
      <c r="X35" s="395"/>
      <c r="Y35" s="396"/>
      <c r="Z35" s="394"/>
      <c r="AA35" s="395"/>
      <c r="AB35" s="395"/>
      <c r="AC35" s="395"/>
      <c r="AD35" s="395"/>
      <c r="AE35" s="395"/>
      <c r="AF35" s="395"/>
      <c r="AG35" s="398"/>
      <c r="AH35" s="378"/>
      <c r="AI35" s="376"/>
      <c r="AJ35" s="376"/>
      <c r="AK35" s="376"/>
      <c r="AL35" s="376"/>
      <c r="AM35" s="376"/>
      <c r="AN35" s="376"/>
      <c r="AO35" s="376"/>
      <c r="AP35" s="379"/>
      <c r="AQ35" s="376"/>
      <c r="AR35" s="376"/>
      <c r="AS35" s="376"/>
      <c r="AT35" s="376"/>
      <c r="AU35" s="377"/>
      <c r="AV35" s="384"/>
      <c r="AW35" s="376"/>
      <c r="AX35" s="376"/>
      <c r="AY35" s="376"/>
      <c r="AZ35" s="376"/>
      <c r="BA35" s="350"/>
      <c r="BB35" s="351"/>
      <c r="BC35" s="351"/>
      <c r="BD35" s="351"/>
      <c r="BE35" s="351"/>
      <c r="BF35" s="351"/>
      <c r="BG35" s="351"/>
      <c r="BH35" s="351"/>
      <c r="BI35" s="352"/>
      <c r="BJ35" s="349"/>
      <c r="BK35" s="355"/>
      <c r="BL35" s="352"/>
      <c r="BM35" s="355"/>
      <c r="BN35" s="352"/>
      <c r="BO35" s="349"/>
      <c r="BP35" s="355"/>
      <c r="BQ35" s="352"/>
      <c r="BR35" s="349"/>
      <c r="BS35" s="349"/>
      <c r="BT35" s="349"/>
      <c r="BU35" s="349"/>
      <c r="BV35" s="349"/>
      <c r="BW35" s="349"/>
      <c r="BX35" s="356"/>
      <c r="BY35" s="378"/>
      <c r="BZ35" s="376"/>
      <c r="CA35" s="376"/>
      <c r="CB35" s="376"/>
      <c r="CC35" s="376"/>
      <c r="CD35" s="376"/>
      <c r="CE35" s="376"/>
      <c r="CF35" s="376"/>
      <c r="CG35" s="379"/>
      <c r="CH35" s="376"/>
      <c r="CI35" s="376"/>
      <c r="CJ35" s="376"/>
      <c r="CK35" s="376"/>
      <c r="CL35" s="377"/>
      <c r="CM35" s="384"/>
      <c r="CN35" s="376"/>
      <c r="CO35" s="376"/>
      <c r="CP35" s="376"/>
      <c r="CQ35" s="379"/>
      <c r="CR35" s="18"/>
      <c r="CS35" s="18"/>
      <c r="CT35" s="16"/>
    </row>
    <row r="36" spans="1:98" ht="15.75" customHeight="1" thickTop="1">
      <c r="A36" s="16"/>
      <c r="B36" s="385" t="s">
        <v>41</v>
      </c>
      <c r="C36" s="385"/>
      <c r="D36" s="386">
        <v>0.5208333333333334</v>
      </c>
      <c r="E36" s="385"/>
      <c r="F36" s="385"/>
      <c r="G36" s="385"/>
      <c r="H36" s="385"/>
      <c r="I36" s="375"/>
      <c r="J36" s="387" t="s">
        <v>173</v>
      </c>
      <c r="K36" s="388"/>
      <c r="L36" s="388"/>
      <c r="M36" s="388"/>
      <c r="N36" s="388"/>
      <c r="O36" s="388"/>
      <c r="P36" s="388"/>
      <c r="Q36" s="388"/>
      <c r="R36" s="380">
        <v>5</v>
      </c>
      <c r="S36" s="338"/>
      <c r="T36" s="389"/>
      <c r="U36" s="380" t="s">
        <v>9</v>
      </c>
      <c r="V36" s="389"/>
      <c r="W36" s="380">
        <v>1</v>
      </c>
      <c r="X36" s="338"/>
      <c r="Y36" s="389"/>
      <c r="Z36" s="380" t="s">
        <v>184</v>
      </c>
      <c r="AA36" s="338"/>
      <c r="AB36" s="338"/>
      <c r="AC36" s="338"/>
      <c r="AD36" s="338"/>
      <c r="AE36" s="338"/>
      <c r="AF36" s="338"/>
      <c r="AG36" s="381"/>
      <c r="AH36" s="375" t="s">
        <v>56</v>
      </c>
      <c r="AI36" s="345"/>
      <c r="AJ36" s="345"/>
      <c r="AK36" s="345"/>
      <c r="AL36" s="345"/>
      <c r="AM36" s="345"/>
      <c r="AN36" s="345"/>
      <c r="AO36" s="345"/>
      <c r="AP36" s="348"/>
      <c r="AQ36" s="345"/>
      <c r="AR36" s="345"/>
      <c r="AS36" s="345"/>
      <c r="AT36" s="345"/>
      <c r="AU36" s="346"/>
      <c r="AV36" s="347"/>
      <c r="AW36" s="345"/>
      <c r="AX36" s="345"/>
      <c r="AY36" s="345"/>
      <c r="AZ36" s="345"/>
      <c r="BA36" s="353" t="s">
        <v>177</v>
      </c>
      <c r="BB36" s="354"/>
      <c r="BC36" s="354"/>
      <c r="BD36" s="354"/>
      <c r="BE36" s="354"/>
      <c r="BF36" s="354"/>
      <c r="BG36" s="354"/>
      <c r="BH36" s="354"/>
      <c r="BI36" s="373">
        <v>3</v>
      </c>
      <c r="BJ36" s="337"/>
      <c r="BK36" s="382"/>
      <c r="BL36" s="373" t="s">
        <v>9</v>
      </c>
      <c r="BM36" s="382"/>
      <c r="BN36" s="373">
        <v>2</v>
      </c>
      <c r="BO36" s="337"/>
      <c r="BP36" s="382"/>
      <c r="BQ36" s="373" t="s">
        <v>199</v>
      </c>
      <c r="BR36" s="337"/>
      <c r="BS36" s="337"/>
      <c r="BT36" s="337"/>
      <c r="BU36" s="337"/>
      <c r="BV36" s="337"/>
      <c r="BW36" s="337"/>
      <c r="BX36" s="374"/>
      <c r="BY36" s="375" t="s">
        <v>52</v>
      </c>
      <c r="BZ36" s="345"/>
      <c r="CA36" s="345"/>
      <c r="CB36" s="345"/>
      <c r="CC36" s="345"/>
      <c r="CD36" s="345"/>
      <c r="CE36" s="345"/>
      <c r="CF36" s="345"/>
      <c r="CG36" s="348"/>
      <c r="CH36" s="345"/>
      <c r="CI36" s="345"/>
      <c r="CJ36" s="345"/>
      <c r="CK36" s="345"/>
      <c r="CL36" s="346"/>
      <c r="CM36" s="347"/>
      <c r="CN36" s="345"/>
      <c r="CO36" s="345"/>
      <c r="CP36" s="345"/>
      <c r="CQ36" s="348"/>
      <c r="CR36" s="18"/>
      <c r="CS36" s="18"/>
      <c r="CT36" s="16"/>
    </row>
    <row r="37" spans="1:98" ht="15.75" customHeight="1">
      <c r="A37" s="16"/>
      <c r="B37" s="359" t="s">
        <v>42</v>
      </c>
      <c r="C37" s="359"/>
      <c r="D37" s="360">
        <v>0.5520833333333334</v>
      </c>
      <c r="E37" s="359"/>
      <c r="F37" s="359"/>
      <c r="G37" s="359"/>
      <c r="H37" s="359"/>
      <c r="I37" s="317"/>
      <c r="J37" s="361" t="s">
        <v>179</v>
      </c>
      <c r="K37" s="362"/>
      <c r="L37" s="362"/>
      <c r="M37" s="362"/>
      <c r="N37" s="362"/>
      <c r="O37" s="362"/>
      <c r="P37" s="362"/>
      <c r="Q37" s="362"/>
      <c r="R37" s="363">
        <v>3</v>
      </c>
      <c r="S37" s="364"/>
      <c r="T37" s="365"/>
      <c r="U37" s="363" t="s">
        <v>9</v>
      </c>
      <c r="V37" s="365"/>
      <c r="W37" s="363" t="s">
        <v>191</v>
      </c>
      <c r="X37" s="364"/>
      <c r="Y37" s="365"/>
      <c r="Z37" s="363" t="s">
        <v>170</v>
      </c>
      <c r="AA37" s="364"/>
      <c r="AB37" s="364"/>
      <c r="AC37" s="364"/>
      <c r="AD37" s="364"/>
      <c r="AE37" s="364"/>
      <c r="AF37" s="364"/>
      <c r="AG37" s="366"/>
      <c r="AH37" s="317" t="s">
        <v>102</v>
      </c>
      <c r="AI37" s="318"/>
      <c r="AJ37" s="318"/>
      <c r="AK37" s="318"/>
      <c r="AL37" s="318"/>
      <c r="AM37" s="318"/>
      <c r="AN37" s="318"/>
      <c r="AO37" s="318"/>
      <c r="AP37" s="319"/>
      <c r="AQ37" s="318"/>
      <c r="AR37" s="318"/>
      <c r="AS37" s="318"/>
      <c r="AT37" s="318"/>
      <c r="AU37" s="334"/>
      <c r="AV37" s="344"/>
      <c r="AW37" s="318"/>
      <c r="AX37" s="318"/>
      <c r="AY37" s="318"/>
      <c r="AZ37" s="318"/>
      <c r="BA37" s="357" t="s">
        <v>180</v>
      </c>
      <c r="BB37" s="358"/>
      <c r="BC37" s="358"/>
      <c r="BD37" s="358"/>
      <c r="BE37" s="358"/>
      <c r="BF37" s="358"/>
      <c r="BG37" s="358"/>
      <c r="BH37" s="358"/>
      <c r="BI37" s="339">
        <v>7</v>
      </c>
      <c r="BJ37" s="340"/>
      <c r="BK37" s="343"/>
      <c r="BL37" s="339" t="s">
        <v>9</v>
      </c>
      <c r="BM37" s="343"/>
      <c r="BN37" s="339">
        <v>1</v>
      </c>
      <c r="BO37" s="340"/>
      <c r="BP37" s="343"/>
      <c r="BQ37" s="339" t="s">
        <v>189</v>
      </c>
      <c r="BR37" s="340"/>
      <c r="BS37" s="340"/>
      <c r="BT37" s="340"/>
      <c r="BU37" s="340"/>
      <c r="BV37" s="340"/>
      <c r="BW37" s="340"/>
      <c r="BX37" s="341"/>
      <c r="BY37" s="317" t="s">
        <v>103</v>
      </c>
      <c r="BZ37" s="318"/>
      <c r="CA37" s="318"/>
      <c r="CB37" s="318"/>
      <c r="CC37" s="318"/>
      <c r="CD37" s="318"/>
      <c r="CE37" s="318"/>
      <c r="CF37" s="318"/>
      <c r="CG37" s="319"/>
      <c r="CH37" s="318"/>
      <c r="CI37" s="318"/>
      <c r="CJ37" s="318"/>
      <c r="CK37" s="318"/>
      <c r="CL37" s="334"/>
      <c r="CM37" s="344"/>
      <c r="CN37" s="318"/>
      <c r="CO37" s="318"/>
      <c r="CP37" s="318"/>
      <c r="CQ37" s="319"/>
      <c r="CR37" s="18"/>
      <c r="CS37" s="18"/>
      <c r="CT37" s="16"/>
    </row>
    <row r="38" spans="1:98" ht="15.75" customHeight="1">
      <c r="A38" s="16"/>
      <c r="B38" s="359" t="s">
        <v>43</v>
      </c>
      <c r="C38" s="359"/>
      <c r="D38" s="360">
        <v>0.5833333333333334</v>
      </c>
      <c r="E38" s="359"/>
      <c r="F38" s="359"/>
      <c r="G38" s="359"/>
      <c r="H38" s="359"/>
      <c r="I38" s="317"/>
      <c r="J38" s="361" t="s">
        <v>173</v>
      </c>
      <c r="K38" s="362"/>
      <c r="L38" s="362"/>
      <c r="M38" s="362"/>
      <c r="N38" s="362"/>
      <c r="O38" s="362"/>
      <c r="P38" s="362"/>
      <c r="Q38" s="362"/>
      <c r="R38" s="397" t="s">
        <v>192</v>
      </c>
      <c r="S38" s="364"/>
      <c r="T38" s="365"/>
      <c r="U38" s="363" t="s">
        <v>9</v>
      </c>
      <c r="V38" s="365"/>
      <c r="W38" s="363">
        <v>1</v>
      </c>
      <c r="X38" s="364"/>
      <c r="Y38" s="365"/>
      <c r="Z38" s="363" t="s">
        <v>201</v>
      </c>
      <c r="AA38" s="364"/>
      <c r="AB38" s="364"/>
      <c r="AC38" s="364"/>
      <c r="AD38" s="364"/>
      <c r="AE38" s="364"/>
      <c r="AF38" s="364"/>
      <c r="AG38" s="366"/>
      <c r="AH38" s="317" t="s">
        <v>64</v>
      </c>
      <c r="AI38" s="318"/>
      <c r="AJ38" s="318"/>
      <c r="AK38" s="318"/>
      <c r="AL38" s="318"/>
      <c r="AM38" s="318"/>
      <c r="AN38" s="318"/>
      <c r="AO38" s="318"/>
      <c r="AP38" s="319"/>
      <c r="AQ38" s="318"/>
      <c r="AR38" s="318"/>
      <c r="AS38" s="318"/>
      <c r="AT38" s="318"/>
      <c r="AU38" s="334"/>
      <c r="AV38" s="344"/>
      <c r="AW38" s="318"/>
      <c r="AX38" s="318"/>
      <c r="AY38" s="318"/>
      <c r="AZ38" s="318"/>
      <c r="BA38" s="357" t="s">
        <v>184</v>
      </c>
      <c r="BB38" s="358"/>
      <c r="BC38" s="358"/>
      <c r="BD38" s="358"/>
      <c r="BE38" s="358"/>
      <c r="BF38" s="358"/>
      <c r="BG38" s="358"/>
      <c r="BH38" s="358"/>
      <c r="BI38" s="339">
        <v>4</v>
      </c>
      <c r="BJ38" s="340"/>
      <c r="BK38" s="343"/>
      <c r="BL38" s="339" t="s">
        <v>9</v>
      </c>
      <c r="BM38" s="343"/>
      <c r="BN38" s="339">
        <v>2</v>
      </c>
      <c r="BO38" s="340"/>
      <c r="BP38" s="343"/>
      <c r="BQ38" s="339" t="s">
        <v>199</v>
      </c>
      <c r="BR38" s="340"/>
      <c r="BS38" s="340"/>
      <c r="BT38" s="340"/>
      <c r="BU38" s="340"/>
      <c r="BV38" s="340"/>
      <c r="BW38" s="340"/>
      <c r="BX38" s="341"/>
      <c r="BY38" s="317" t="s">
        <v>65</v>
      </c>
      <c r="BZ38" s="318"/>
      <c r="CA38" s="318"/>
      <c r="CB38" s="318"/>
      <c r="CC38" s="318"/>
      <c r="CD38" s="318"/>
      <c r="CE38" s="318"/>
      <c r="CF38" s="318"/>
      <c r="CG38" s="319"/>
      <c r="CH38" s="318"/>
      <c r="CI38" s="318"/>
      <c r="CJ38" s="318"/>
      <c r="CK38" s="318"/>
      <c r="CL38" s="334"/>
      <c r="CM38" s="344"/>
      <c r="CN38" s="318"/>
      <c r="CO38" s="318"/>
      <c r="CP38" s="318"/>
      <c r="CQ38" s="319"/>
      <c r="CR38" s="18"/>
      <c r="CS38" s="18"/>
      <c r="CT38" s="16"/>
    </row>
    <row r="39" spans="1:119" ht="15.75" customHeight="1">
      <c r="A39" s="16"/>
      <c r="B39" s="359" t="s">
        <v>44</v>
      </c>
      <c r="C39" s="359"/>
      <c r="D39" s="360">
        <v>0.6145833333333334</v>
      </c>
      <c r="E39" s="359"/>
      <c r="F39" s="359"/>
      <c r="G39" s="359"/>
      <c r="H39" s="359"/>
      <c r="I39" s="317"/>
      <c r="J39" s="361" t="s">
        <v>179</v>
      </c>
      <c r="K39" s="362"/>
      <c r="L39" s="362"/>
      <c r="M39" s="362"/>
      <c r="N39" s="362"/>
      <c r="O39" s="362"/>
      <c r="P39" s="362"/>
      <c r="Q39" s="362"/>
      <c r="R39" s="363" t="s">
        <v>198</v>
      </c>
      <c r="S39" s="364"/>
      <c r="T39" s="365"/>
      <c r="U39" s="363" t="s">
        <v>9</v>
      </c>
      <c r="V39" s="365"/>
      <c r="W39" s="363" t="s">
        <v>205</v>
      </c>
      <c r="X39" s="364"/>
      <c r="Y39" s="365"/>
      <c r="Z39" s="363" t="s">
        <v>203</v>
      </c>
      <c r="AA39" s="364"/>
      <c r="AB39" s="364"/>
      <c r="AC39" s="364"/>
      <c r="AD39" s="364"/>
      <c r="AE39" s="364"/>
      <c r="AF39" s="364"/>
      <c r="AG39" s="366"/>
      <c r="AH39" s="317" t="s">
        <v>67</v>
      </c>
      <c r="AI39" s="318"/>
      <c r="AJ39" s="318"/>
      <c r="AK39" s="318"/>
      <c r="AL39" s="318"/>
      <c r="AM39" s="318"/>
      <c r="AN39" s="318"/>
      <c r="AO39" s="318"/>
      <c r="AP39" s="319"/>
      <c r="AQ39" s="318"/>
      <c r="AR39" s="318"/>
      <c r="AS39" s="318"/>
      <c r="AT39" s="318"/>
      <c r="AU39" s="334"/>
      <c r="AV39" s="344"/>
      <c r="AW39" s="318"/>
      <c r="AX39" s="318"/>
      <c r="AY39" s="318"/>
      <c r="AZ39" s="318"/>
      <c r="BA39" s="357" t="s">
        <v>170</v>
      </c>
      <c r="BB39" s="358"/>
      <c r="BC39" s="358"/>
      <c r="BD39" s="358"/>
      <c r="BE39" s="358"/>
      <c r="BF39" s="358"/>
      <c r="BG39" s="358"/>
      <c r="BH39" s="358"/>
      <c r="BI39" s="339" t="s">
        <v>191</v>
      </c>
      <c r="BJ39" s="340"/>
      <c r="BK39" s="343"/>
      <c r="BL39" s="339" t="s">
        <v>9</v>
      </c>
      <c r="BM39" s="343"/>
      <c r="BN39" s="339">
        <v>3</v>
      </c>
      <c r="BO39" s="340"/>
      <c r="BP39" s="343"/>
      <c r="BQ39" s="339" t="s">
        <v>189</v>
      </c>
      <c r="BR39" s="340"/>
      <c r="BS39" s="340"/>
      <c r="BT39" s="340"/>
      <c r="BU39" s="340"/>
      <c r="BV39" s="340"/>
      <c r="BW39" s="340"/>
      <c r="BX39" s="341"/>
      <c r="BY39" s="317" t="s">
        <v>68</v>
      </c>
      <c r="BZ39" s="318"/>
      <c r="CA39" s="318"/>
      <c r="CB39" s="318"/>
      <c r="CC39" s="318"/>
      <c r="CD39" s="318"/>
      <c r="CE39" s="318"/>
      <c r="CF39" s="318"/>
      <c r="CG39" s="319"/>
      <c r="CH39" s="318"/>
      <c r="CI39" s="318"/>
      <c r="CJ39" s="318"/>
      <c r="CK39" s="318"/>
      <c r="CL39" s="334"/>
      <c r="CM39" s="344"/>
      <c r="CN39" s="318"/>
      <c r="CO39" s="318"/>
      <c r="CP39" s="318"/>
      <c r="CQ39" s="319"/>
      <c r="CR39" s="18"/>
      <c r="CS39" s="18"/>
      <c r="CT39" s="17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</row>
    <row r="40" spans="1:119" ht="15.75" customHeight="1">
      <c r="A40" s="16"/>
      <c r="B40" s="18"/>
      <c r="C40" s="18"/>
      <c r="D40" s="65"/>
      <c r="E40" s="18"/>
      <c r="F40" s="18"/>
      <c r="G40" s="18"/>
      <c r="H40" s="18"/>
      <c r="I40" s="18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8"/>
      <c r="CS40" s="18"/>
      <c r="CT40" s="17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</row>
    <row r="41" spans="1:97" ht="30.75" customHeight="1">
      <c r="A41" s="424" t="s">
        <v>140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4"/>
      <c r="BO41" s="424"/>
      <c r="BP41" s="424"/>
      <c r="BQ41" s="424"/>
      <c r="BR41" s="424"/>
      <c r="BS41" s="424"/>
      <c r="BT41" s="424"/>
      <c r="BU41" s="424"/>
      <c r="BV41" s="424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4"/>
      <c r="CN41" s="424"/>
      <c r="CO41" s="424"/>
      <c r="CP41" s="424"/>
      <c r="CQ41" s="424"/>
      <c r="CR41" s="5"/>
      <c r="CS41" s="5"/>
    </row>
    <row r="42" spans="1:97" ht="20.25" customHeight="1">
      <c r="A42" s="425" t="s">
        <v>141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5"/>
      <c r="CS42" s="5"/>
    </row>
    <row r="43" spans="1:119" ht="13.5" customHeight="1">
      <c r="A43" s="16"/>
      <c r="B43" s="16"/>
      <c r="C43" s="16"/>
      <c r="D43" s="16"/>
      <c r="E43" s="16"/>
      <c r="F43" s="16"/>
      <c r="G43" s="16"/>
      <c r="H43" s="16"/>
      <c r="I43" s="16"/>
      <c r="BM43" s="14"/>
      <c r="BN43" s="14"/>
      <c r="BO43" s="14"/>
      <c r="BP43" s="14"/>
      <c r="BQ43" s="14"/>
      <c r="BR43" s="14"/>
      <c r="BS43" s="14"/>
      <c r="BT43" s="14"/>
      <c r="BU43" s="18"/>
      <c r="BV43" s="18"/>
      <c r="BW43" s="18"/>
      <c r="BX43" s="18"/>
      <c r="BY43" s="18"/>
      <c r="BZ43" s="455" t="s">
        <v>36</v>
      </c>
      <c r="CA43" s="455"/>
      <c r="CB43" s="455"/>
      <c r="CC43" s="455"/>
      <c r="CD43" s="455"/>
      <c r="CE43" s="455"/>
      <c r="CF43" s="455" t="s">
        <v>218</v>
      </c>
      <c r="CG43" s="455"/>
      <c r="CH43" s="455"/>
      <c r="CI43" s="455"/>
      <c r="CJ43" s="455"/>
      <c r="CK43" s="455"/>
      <c r="CL43" s="455"/>
      <c r="CM43" s="455"/>
      <c r="CN43" s="455"/>
      <c r="CO43" s="455"/>
      <c r="CP43" s="455"/>
      <c r="CQ43" s="455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4"/>
      <c r="DL43" s="14"/>
      <c r="DM43" s="14"/>
      <c r="DN43" s="14"/>
      <c r="DO43" s="14"/>
    </row>
    <row r="44" spans="5:95" ht="13.5" customHeight="1" thickBot="1">
      <c r="E44" s="35"/>
      <c r="F44" s="36"/>
      <c r="G44" s="37"/>
      <c r="AM44" s="452" t="s">
        <v>70</v>
      </c>
      <c r="AN44" s="452"/>
      <c r="AO44" s="452"/>
      <c r="AP44" s="452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Z44" s="453" t="s">
        <v>57</v>
      </c>
      <c r="CA44" s="453"/>
      <c r="CB44" s="453"/>
      <c r="CC44" s="453"/>
      <c r="CD44" s="453"/>
      <c r="CE44" s="453"/>
      <c r="CF44" s="453" t="s">
        <v>219</v>
      </c>
      <c r="CG44" s="453"/>
      <c r="CH44" s="453"/>
      <c r="CI44" s="453"/>
      <c r="CJ44" s="453"/>
      <c r="CK44" s="453"/>
      <c r="CL44" s="453"/>
      <c r="CM44" s="453"/>
      <c r="CN44" s="453"/>
      <c r="CO44" s="453"/>
      <c r="CP44" s="453"/>
      <c r="CQ44" s="453"/>
    </row>
    <row r="45" spans="39:106" ht="13.5" customHeight="1" thickTop="1">
      <c r="AM45" s="444" t="s">
        <v>218</v>
      </c>
      <c r="AN45" s="445"/>
      <c r="AO45" s="445"/>
      <c r="AP45" s="445"/>
      <c r="AQ45" s="445"/>
      <c r="AR45" s="445"/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6"/>
      <c r="BZ45" s="454" t="s">
        <v>58</v>
      </c>
      <c r="CA45" s="454"/>
      <c r="CB45" s="454"/>
      <c r="CC45" s="454"/>
      <c r="CD45" s="454"/>
      <c r="CE45" s="454"/>
      <c r="CF45" s="454" t="s">
        <v>228</v>
      </c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</row>
    <row r="46" spans="1:106" ht="13.5" customHeight="1" thickBot="1">
      <c r="A46" s="16"/>
      <c r="B46" s="16"/>
      <c r="C46" s="16"/>
      <c r="D46" s="16"/>
      <c r="E46" s="16"/>
      <c r="F46" s="16"/>
      <c r="G46" s="16"/>
      <c r="H46" s="16"/>
      <c r="I46" s="16"/>
      <c r="J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447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9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359" t="s">
        <v>59</v>
      </c>
      <c r="CA46" s="359"/>
      <c r="CB46" s="359"/>
      <c r="CC46" s="359"/>
      <c r="CD46" s="359"/>
      <c r="CE46" s="359"/>
      <c r="CF46" s="359" t="s">
        <v>221</v>
      </c>
      <c r="CG46" s="359"/>
      <c r="CH46" s="359"/>
      <c r="CI46" s="359"/>
      <c r="CJ46" s="359"/>
      <c r="CK46" s="359"/>
      <c r="CL46" s="359"/>
      <c r="CM46" s="359"/>
      <c r="CN46" s="359"/>
      <c r="CO46" s="359"/>
      <c r="CP46" s="359"/>
      <c r="CQ46" s="35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</row>
    <row r="47" spans="1:98" ht="13.5" customHeight="1" thickTop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Y47" s="405">
        <f>R80</f>
        <v>5</v>
      </c>
      <c r="Z47" s="405"/>
      <c r="AA47" s="40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24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408">
        <f>W80</f>
        <v>1</v>
      </c>
      <c r="BS47" s="408"/>
      <c r="BT47" s="408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</row>
    <row r="48" spans="1:98" ht="13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40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0" t="s">
        <v>100</v>
      </c>
      <c r="AT48" s="410"/>
      <c r="AU48" s="410"/>
      <c r="AV48" s="410"/>
      <c r="AW48" s="410"/>
      <c r="AX48" s="410"/>
      <c r="AY48" s="410"/>
      <c r="AZ48" s="410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</row>
    <row r="49" spans="1:98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317" t="s">
        <v>229</v>
      </c>
      <c r="V49" s="318"/>
      <c r="W49" s="318"/>
      <c r="X49" s="318"/>
      <c r="Y49" s="318"/>
      <c r="Z49" s="318"/>
      <c r="AA49" s="318"/>
      <c r="AB49" s="319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S49" s="18"/>
      <c r="AT49" s="18"/>
      <c r="AU49" s="18"/>
      <c r="AV49" s="18"/>
      <c r="AW49" s="18"/>
      <c r="AX49" s="18"/>
      <c r="AY49" s="18"/>
      <c r="AZ49" s="18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317" t="s">
        <v>219</v>
      </c>
      <c r="BR49" s="318"/>
      <c r="BS49" s="318"/>
      <c r="BT49" s="318"/>
      <c r="BU49" s="318"/>
      <c r="BV49" s="318"/>
      <c r="BW49" s="318"/>
      <c r="BX49" s="319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</row>
    <row r="50" spans="1:98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M50" s="405" t="str">
        <f>R75</f>
        <v>0</v>
      </c>
      <c r="N50" s="405"/>
      <c r="O50" s="405"/>
      <c r="P50" s="16"/>
      <c r="Q50" s="16"/>
      <c r="R50" s="16"/>
      <c r="S50" s="16"/>
      <c r="T50" s="16"/>
      <c r="U50" s="16"/>
      <c r="V50" s="16"/>
      <c r="W50" s="16"/>
      <c r="X50" s="16"/>
      <c r="Y50" s="22"/>
      <c r="Z50" s="17"/>
      <c r="AA50" s="17"/>
      <c r="AB50" s="17"/>
      <c r="AC50" s="17"/>
      <c r="AD50" s="17"/>
      <c r="AE50" s="17"/>
      <c r="AF50" s="17"/>
      <c r="AG50" s="17"/>
      <c r="AH50" s="408">
        <f>W75</f>
        <v>3</v>
      </c>
      <c r="AI50" s="408"/>
      <c r="AJ50" s="408"/>
      <c r="AK50" s="17"/>
      <c r="AL50" s="17"/>
      <c r="AM50" s="17"/>
      <c r="AN50" s="17"/>
      <c r="AO50" s="17"/>
      <c r="AQ50" s="405">
        <f>BI79</f>
        <v>2</v>
      </c>
      <c r="AR50" s="405"/>
      <c r="AS50" s="405"/>
      <c r="AT50" s="17"/>
      <c r="AU50" s="17"/>
      <c r="AV50" s="26"/>
      <c r="AW50" s="17"/>
      <c r="AX50" s="17"/>
      <c r="AY50" s="17"/>
      <c r="AZ50" s="408" t="str">
        <f>BN79</f>
        <v>0</v>
      </c>
      <c r="BA50" s="408"/>
      <c r="BB50" s="408"/>
      <c r="BC50" s="17"/>
      <c r="BD50" s="17"/>
      <c r="BE50" s="17"/>
      <c r="BF50" s="17"/>
      <c r="BG50" s="17"/>
      <c r="BI50" s="405" t="str">
        <f>R76</f>
        <v>2(3</v>
      </c>
      <c r="BJ50" s="405"/>
      <c r="BK50" s="405"/>
      <c r="BL50" s="17"/>
      <c r="BM50" s="17"/>
      <c r="BN50" s="17"/>
      <c r="BO50" s="17"/>
      <c r="BP50" s="17"/>
      <c r="BQ50" s="17"/>
      <c r="BR50" s="17"/>
      <c r="BS50" s="17"/>
      <c r="BT50" s="23"/>
      <c r="BU50" s="16"/>
      <c r="BV50" s="16"/>
      <c r="BW50" s="16"/>
      <c r="BX50" s="16"/>
      <c r="BY50" s="16"/>
      <c r="BZ50" s="16"/>
      <c r="CA50" s="16"/>
      <c r="CB50" s="16"/>
      <c r="CC50" s="16"/>
      <c r="CD50" s="408" t="str">
        <f>W76</f>
        <v>4)2</v>
      </c>
      <c r="CE50" s="408"/>
      <c r="CF50" s="408"/>
      <c r="CG50" s="17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</row>
    <row r="51" spans="1:98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40"/>
      <c r="N51" s="41"/>
      <c r="O51" s="41"/>
      <c r="P51" s="41"/>
      <c r="Q51" s="41"/>
      <c r="R51" s="41"/>
      <c r="S51" s="41"/>
      <c r="T51" s="41"/>
      <c r="U51" s="410" t="s">
        <v>96</v>
      </c>
      <c r="V51" s="410"/>
      <c r="W51" s="410"/>
      <c r="X51" s="410"/>
      <c r="Y51" s="410"/>
      <c r="Z51" s="410"/>
      <c r="AA51" s="410"/>
      <c r="AB51" s="410"/>
      <c r="AC51" s="41"/>
      <c r="AD51" s="41"/>
      <c r="AE51" s="41"/>
      <c r="AF51" s="41"/>
      <c r="AG51" s="41"/>
      <c r="AH51" s="41"/>
      <c r="AI51" s="41"/>
      <c r="AJ51" s="42"/>
      <c r="AK51" s="16"/>
      <c r="AL51" s="16"/>
      <c r="AM51" s="16"/>
      <c r="AN51" s="16"/>
      <c r="AO51" s="16"/>
      <c r="AQ51" s="40"/>
      <c r="AR51" s="41"/>
      <c r="AS51" s="41"/>
      <c r="AT51" s="413" t="s">
        <v>99</v>
      </c>
      <c r="AU51" s="413"/>
      <c r="AV51" s="413"/>
      <c r="AW51" s="413"/>
      <c r="AX51" s="413"/>
      <c r="AY51" s="413"/>
      <c r="AZ51" s="43"/>
      <c r="BA51" s="41"/>
      <c r="BB51" s="42"/>
      <c r="BC51" s="16"/>
      <c r="BD51" s="16"/>
      <c r="BE51" s="16"/>
      <c r="BF51" s="16"/>
      <c r="BG51" s="16"/>
      <c r="BH51" s="16"/>
      <c r="BI51" s="40"/>
      <c r="BJ51" s="41"/>
      <c r="BK51" s="41"/>
      <c r="BL51" s="41"/>
      <c r="BM51" s="41"/>
      <c r="BN51" s="41"/>
      <c r="BO51" s="41"/>
      <c r="BP51" s="41"/>
      <c r="BQ51" s="410" t="s">
        <v>97</v>
      </c>
      <c r="BR51" s="410"/>
      <c r="BS51" s="410"/>
      <c r="BT51" s="410"/>
      <c r="BU51" s="410"/>
      <c r="BV51" s="410"/>
      <c r="BW51" s="410"/>
      <c r="BX51" s="410"/>
      <c r="BY51" s="41"/>
      <c r="BZ51" s="41"/>
      <c r="CA51" s="41"/>
      <c r="CB51" s="41"/>
      <c r="CC51" s="41"/>
      <c r="CD51" s="41"/>
      <c r="CE51" s="41"/>
      <c r="CF51" s="42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</row>
    <row r="52" spans="1:98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2"/>
      <c r="N52" s="17"/>
      <c r="O52" s="17"/>
      <c r="P52" s="17"/>
      <c r="Q52" s="17"/>
      <c r="R52" s="17"/>
      <c r="S52" s="17"/>
      <c r="T52" s="431" t="str">
        <f>AH75</f>
        <v>本部指名</v>
      </c>
      <c r="U52" s="431"/>
      <c r="V52" s="431"/>
      <c r="W52" s="431"/>
      <c r="X52" s="431"/>
      <c r="Y52" s="431"/>
      <c r="Z52" s="431"/>
      <c r="AA52" s="431"/>
      <c r="AB52" s="431"/>
      <c r="AC52" s="17"/>
      <c r="AD52" s="17"/>
      <c r="AE52" s="17"/>
      <c r="AF52" s="17"/>
      <c r="AG52" s="17"/>
      <c r="AH52" s="17"/>
      <c r="AI52" s="17"/>
      <c r="AJ52" s="23"/>
      <c r="AK52" s="16"/>
      <c r="AL52" s="16"/>
      <c r="AM52" s="16"/>
      <c r="AN52" s="317" t="s">
        <v>119</v>
      </c>
      <c r="AO52" s="318"/>
      <c r="AP52" s="318"/>
      <c r="AQ52" s="318"/>
      <c r="AR52" s="318"/>
      <c r="AS52" s="319"/>
      <c r="AT52" s="431" t="str">
        <f>BY79</f>
        <v>本部指名</v>
      </c>
      <c r="AU52" s="431"/>
      <c r="AV52" s="431"/>
      <c r="AW52" s="431"/>
      <c r="AX52" s="431"/>
      <c r="AY52" s="431"/>
      <c r="AZ52" s="317" t="s">
        <v>220</v>
      </c>
      <c r="BA52" s="318"/>
      <c r="BB52" s="318"/>
      <c r="BC52" s="318"/>
      <c r="BD52" s="318"/>
      <c r="BE52" s="319"/>
      <c r="BF52" s="16"/>
      <c r="BG52" s="16"/>
      <c r="BH52" s="16"/>
      <c r="BI52" s="22"/>
      <c r="BJ52" s="17"/>
      <c r="BK52" s="17"/>
      <c r="BL52" s="17"/>
      <c r="BM52" s="17"/>
      <c r="BN52" s="17"/>
      <c r="BO52" s="17"/>
      <c r="BP52" s="17"/>
      <c r="BQ52" s="431" t="str">
        <f>AH76</f>
        <v>本部指名</v>
      </c>
      <c r="BR52" s="431"/>
      <c r="BS52" s="431"/>
      <c r="BT52" s="431"/>
      <c r="BU52" s="431"/>
      <c r="BV52" s="431"/>
      <c r="BW52" s="431"/>
      <c r="BX52" s="431"/>
      <c r="BY52" s="431"/>
      <c r="BZ52" s="17"/>
      <c r="CA52" s="17"/>
      <c r="CB52" s="17"/>
      <c r="CC52" s="17"/>
      <c r="CD52" s="17"/>
      <c r="CE52" s="17"/>
      <c r="CF52" s="23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</row>
    <row r="53" spans="1:98" ht="13.5" customHeight="1">
      <c r="A53" s="16"/>
      <c r="B53" s="16"/>
      <c r="C53" s="16"/>
      <c r="D53" s="16"/>
      <c r="E53" s="16"/>
      <c r="G53" s="405">
        <f>R73</f>
        <v>5</v>
      </c>
      <c r="H53" s="405"/>
      <c r="I53" s="405"/>
      <c r="J53" s="16"/>
      <c r="K53" s="16"/>
      <c r="L53" s="16"/>
      <c r="M53" s="22"/>
      <c r="N53" s="17"/>
      <c r="O53" s="17"/>
      <c r="P53" s="408">
        <f>W73</f>
        <v>1</v>
      </c>
      <c r="Q53" s="408"/>
      <c r="R53" s="40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E53" s="405">
        <f>BI73</f>
        <v>1</v>
      </c>
      <c r="AF53" s="405"/>
      <c r="AG53" s="405"/>
      <c r="AH53" s="16"/>
      <c r="AI53" s="16"/>
      <c r="AJ53" s="16"/>
      <c r="AK53" s="22"/>
      <c r="AL53" s="17"/>
      <c r="AM53" s="17"/>
      <c r="AN53" s="408">
        <f>BN73</f>
        <v>3</v>
      </c>
      <c r="AO53" s="408"/>
      <c r="AP53" s="408"/>
      <c r="AQ53" s="17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C53" s="405">
        <f>R74</f>
        <v>1</v>
      </c>
      <c r="BD53" s="405"/>
      <c r="BE53" s="405"/>
      <c r="BF53" s="16"/>
      <c r="BG53" s="16"/>
      <c r="BH53" s="16"/>
      <c r="BI53" s="22"/>
      <c r="BJ53" s="17"/>
      <c r="BK53" s="17"/>
      <c r="BL53" s="408">
        <f>W74</f>
        <v>2</v>
      </c>
      <c r="BM53" s="408"/>
      <c r="BN53" s="408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CA53" s="405">
        <f>BI74</f>
        <v>1</v>
      </c>
      <c r="CB53" s="405"/>
      <c r="CC53" s="405"/>
      <c r="CD53" s="16"/>
      <c r="CE53" s="16"/>
      <c r="CF53" s="16"/>
      <c r="CG53" s="22"/>
      <c r="CH53" s="17"/>
      <c r="CI53" s="17"/>
      <c r="CJ53" s="408" t="str">
        <f>BN74</f>
        <v>0</v>
      </c>
      <c r="CK53" s="408"/>
      <c r="CL53" s="408"/>
      <c r="CM53" s="17"/>
      <c r="CN53" s="16"/>
      <c r="CO53" s="16"/>
      <c r="CP53" s="16"/>
      <c r="CQ53" s="16"/>
      <c r="CR53" s="16"/>
      <c r="CS53" s="16"/>
      <c r="CT53" s="16"/>
    </row>
    <row r="54" spans="1:98" ht="13.5" customHeight="1">
      <c r="A54" s="16"/>
      <c r="B54" s="16"/>
      <c r="C54" s="16"/>
      <c r="D54" s="16"/>
      <c r="E54" s="16"/>
      <c r="F54" s="16"/>
      <c r="G54" s="40"/>
      <c r="H54" s="41"/>
      <c r="I54" s="41"/>
      <c r="J54" s="410" t="s">
        <v>71</v>
      </c>
      <c r="K54" s="410"/>
      <c r="L54" s="410"/>
      <c r="M54" s="410"/>
      <c r="N54" s="410"/>
      <c r="O54" s="410"/>
      <c r="P54" s="41"/>
      <c r="Q54" s="41"/>
      <c r="R54" s="42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40"/>
      <c r="AF54" s="41"/>
      <c r="AG54" s="41"/>
      <c r="AH54" s="413" t="s">
        <v>46</v>
      </c>
      <c r="AI54" s="413"/>
      <c r="AJ54" s="413"/>
      <c r="AK54" s="413"/>
      <c r="AL54" s="413"/>
      <c r="AM54" s="413"/>
      <c r="AN54" s="41"/>
      <c r="AO54" s="41"/>
      <c r="AP54" s="42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40"/>
      <c r="BD54" s="41"/>
      <c r="BE54" s="41"/>
      <c r="BF54" s="410" t="s">
        <v>87</v>
      </c>
      <c r="BG54" s="410"/>
      <c r="BH54" s="410"/>
      <c r="BI54" s="410"/>
      <c r="BJ54" s="410"/>
      <c r="BK54" s="410"/>
      <c r="BL54" s="41"/>
      <c r="BM54" s="41"/>
      <c r="BN54" s="42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40"/>
      <c r="CB54" s="41"/>
      <c r="CC54" s="41"/>
      <c r="CD54" s="413" t="s">
        <v>95</v>
      </c>
      <c r="CE54" s="413"/>
      <c r="CF54" s="413"/>
      <c r="CG54" s="413"/>
      <c r="CH54" s="413"/>
      <c r="CI54" s="413"/>
      <c r="CJ54" s="41"/>
      <c r="CK54" s="41"/>
      <c r="CL54" s="42"/>
      <c r="CM54" s="16"/>
      <c r="CN54" s="16"/>
      <c r="CO54" s="16"/>
      <c r="CP54" s="16"/>
      <c r="CQ54" s="16"/>
      <c r="CR54" s="16"/>
      <c r="CS54" s="16"/>
      <c r="CT54" s="16"/>
    </row>
    <row r="55" spans="1:98" ht="13.5" customHeight="1">
      <c r="A55" s="16"/>
      <c r="B55" s="16"/>
      <c r="C55" s="16"/>
      <c r="D55" s="16"/>
      <c r="E55" s="16"/>
      <c r="F55" s="16"/>
      <c r="G55" s="22"/>
      <c r="H55" s="17"/>
      <c r="I55" s="17"/>
      <c r="J55" s="431" t="str">
        <f>AH73</f>
        <v>本部指名</v>
      </c>
      <c r="K55" s="431"/>
      <c r="L55" s="431"/>
      <c r="M55" s="431"/>
      <c r="N55" s="431"/>
      <c r="O55" s="431"/>
      <c r="P55" s="17"/>
      <c r="Q55" s="17"/>
      <c r="R55" s="23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22"/>
      <c r="AF55" s="17"/>
      <c r="AG55" s="17"/>
      <c r="AH55" s="431" t="str">
        <f>BY73</f>
        <v>本部指名</v>
      </c>
      <c r="AI55" s="431"/>
      <c r="AJ55" s="431"/>
      <c r="AK55" s="431"/>
      <c r="AL55" s="431"/>
      <c r="AM55" s="431"/>
      <c r="AN55" s="17"/>
      <c r="AO55" s="17"/>
      <c r="AP55" s="23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22"/>
      <c r="BD55" s="17"/>
      <c r="BE55" s="17"/>
      <c r="BF55" s="431" t="str">
        <f>AH74</f>
        <v>本部指名</v>
      </c>
      <c r="BG55" s="431"/>
      <c r="BH55" s="431"/>
      <c r="BI55" s="431"/>
      <c r="BJ55" s="431"/>
      <c r="BK55" s="431"/>
      <c r="BL55" s="17"/>
      <c r="BM55" s="17"/>
      <c r="BN55" s="23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22"/>
      <c r="CB55" s="17"/>
      <c r="CC55" s="17"/>
      <c r="CD55" s="431" t="str">
        <f>BY74</f>
        <v>本部指名</v>
      </c>
      <c r="CE55" s="431"/>
      <c r="CF55" s="431"/>
      <c r="CG55" s="431"/>
      <c r="CH55" s="431"/>
      <c r="CI55" s="431"/>
      <c r="CJ55" s="17"/>
      <c r="CK55" s="17"/>
      <c r="CL55" s="23"/>
      <c r="CM55" s="16"/>
      <c r="CN55" s="16"/>
      <c r="CO55" s="16"/>
      <c r="CP55" s="16"/>
      <c r="CQ55" s="16"/>
      <c r="CR55" s="16"/>
      <c r="CS55" s="16"/>
      <c r="CT55" s="16"/>
    </row>
    <row r="56" spans="1:98" ht="13.5" customHeight="1">
      <c r="A56" s="16"/>
      <c r="B56" s="16"/>
      <c r="C56" s="16"/>
      <c r="D56" s="16"/>
      <c r="E56" s="320" t="s">
        <v>119</v>
      </c>
      <c r="F56" s="321"/>
      <c r="G56" s="321"/>
      <c r="H56" s="322"/>
      <c r="I56" s="17"/>
      <c r="J56" s="18"/>
      <c r="K56" s="18"/>
      <c r="L56" s="18"/>
      <c r="M56" s="18"/>
      <c r="N56" s="18"/>
      <c r="O56" s="18"/>
      <c r="P56" s="17"/>
      <c r="Q56" s="320" t="s">
        <v>181</v>
      </c>
      <c r="R56" s="321"/>
      <c r="S56" s="321"/>
      <c r="T56" s="322"/>
      <c r="U56" s="16"/>
      <c r="V56" s="16"/>
      <c r="W56" s="16"/>
      <c r="X56" s="16"/>
      <c r="Y56" s="16"/>
      <c r="Z56" s="16"/>
      <c r="AA56" s="16"/>
      <c r="AB56" s="16"/>
      <c r="AC56" s="320" t="s">
        <v>200</v>
      </c>
      <c r="AD56" s="321"/>
      <c r="AE56" s="321"/>
      <c r="AF56" s="322"/>
      <c r="AG56" s="17"/>
      <c r="AH56" s="18"/>
      <c r="AI56" s="18"/>
      <c r="AJ56" s="18"/>
      <c r="AK56" s="18"/>
      <c r="AL56" s="18"/>
      <c r="AM56" s="18"/>
      <c r="AN56" s="17"/>
      <c r="AO56" s="320" t="s">
        <v>178</v>
      </c>
      <c r="AP56" s="321"/>
      <c r="AQ56" s="321"/>
      <c r="AR56" s="322"/>
      <c r="AS56" s="16"/>
      <c r="AT56" s="16"/>
      <c r="AU56" s="16"/>
      <c r="AV56" s="16"/>
      <c r="AW56" s="16"/>
      <c r="AX56" s="16"/>
      <c r="AY56" s="16"/>
      <c r="AZ56" s="16"/>
      <c r="BA56" s="320" t="s">
        <v>190</v>
      </c>
      <c r="BB56" s="321"/>
      <c r="BC56" s="321"/>
      <c r="BD56" s="322"/>
      <c r="BE56" s="17"/>
      <c r="BF56" s="18"/>
      <c r="BG56" s="18"/>
      <c r="BH56" s="18"/>
      <c r="BI56" s="18"/>
      <c r="BJ56" s="18"/>
      <c r="BK56" s="18"/>
      <c r="BL56" s="17"/>
      <c r="BM56" s="320" t="s">
        <v>220</v>
      </c>
      <c r="BN56" s="321"/>
      <c r="BO56" s="321"/>
      <c r="BP56" s="322"/>
      <c r="BQ56" s="16"/>
      <c r="BR56" s="16"/>
      <c r="BS56" s="16"/>
      <c r="BT56" s="16"/>
      <c r="BU56" s="16"/>
      <c r="BV56" s="16"/>
      <c r="BW56" s="16"/>
      <c r="BX56" s="16"/>
      <c r="BY56" s="320" t="s">
        <v>186</v>
      </c>
      <c r="BZ56" s="321"/>
      <c r="CA56" s="321"/>
      <c r="CB56" s="322"/>
      <c r="CC56" s="17"/>
      <c r="CD56" s="18"/>
      <c r="CE56" s="18"/>
      <c r="CF56" s="18"/>
      <c r="CG56" s="18"/>
      <c r="CH56" s="18"/>
      <c r="CI56" s="18"/>
      <c r="CJ56" s="17"/>
      <c r="CK56" s="320" t="s">
        <v>174</v>
      </c>
      <c r="CL56" s="321"/>
      <c r="CM56" s="321"/>
      <c r="CN56" s="322"/>
      <c r="CO56" s="16"/>
      <c r="CP56" s="16"/>
      <c r="CQ56" s="16"/>
      <c r="CR56" s="16"/>
      <c r="CS56" s="16"/>
      <c r="CT56" s="16"/>
    </row>
    <row r="57" spans="1:98" ht="13.5" customHeight="1">
      <c r="A57" s="16"/>
      <c r="B57" s="16"/>
      <c r="C57" s="16"/>
      <c r="D57" s="16"/>
      <c r="E57" s="323"/>
      <c r="F57" s="324"/>
      <c r="G57" s="324"/>
      <c r="H57" s="325"/>
      <c r="I57" s="17"/>
      <c r="J57" s="18"/>
      <c r="K57" s="18"/>
      <c r="L57" s="18"/>
      <c r="M57" s="18"/>
      <c r="N57" s="18"/>
      <c r="O57" s="18"/>
      <c r="P57" s="17"/>
      <c r="Q57" s="323"/>
      <c r="R57" s="324"/>
      <c r="S57" s="324"/>
      <c r="T57" s="325"/>
      <c r="U57" s="16"/>
      <c r="V57" s="16"/>
      <c r="W57" s="16"/>
      <c r="X57" s="16"/>
      <c r="Y57" s="16"/>
      <c r="Z57" s="16"/>
      <c r="AA57" s="16"/>
      <c r="AB57" s="16"/>
      <c r="AC57" s="323"/>
      <c r="AD57" s="324"/>
      <c r="AE57" s="324"/>
      <c r="AF57" s="325"/>
      <c r="AG57" s="17"/>
      <c r="AH57" s="18"/>
      <c r="AI57" s="18"/>
      <c r="AJ57" s="18"/>
      <c r="AK57" s="18"/>
      <c r="AL57" s="18"/>
      <c r="AM57" s="18"/>
      <c r="AN57" s="17"/>
      <c r="AO57" s="323"/>
      <c r="AP57" s="324"/>
      <c r="AQ57" s="324"/>
      <c r="AR57" s="325"/>
      <c r="AS57" s="16"/>
      <c r="AT57" s="16"/>
      <c r="AU57" s="16"/>
      <c r="AV57" s="16"/>
      <c r="AW57" s="16"/>
      <c r="AX57" s="16"/>
      <c r="AY57" s="16"/>
      <c r="AZ57" s="16"/>
      <c r="BA57" s="323"/>
      <c r="BB57" s="324"/>
      <c r="BC57" s="324"/>
      <c r="BD57" s="325"/>
      <c r="BE57" s="17"/>
      <c r="BF57" s="18"/>
      <c r="BG57" s="18"/>
      <c r="BH57" s="18"/>
      <c r="BI57" s="18"/>
      <c r="BJ57" s="18"/>
      <c r="BK57" s="18"/>
      <c r="BL57" s="17"/>
      <c r="BM57" s="323"/>
      <c r="BN57" s="324"/>
      <c r="BO57" s="324"/>
      <c r="BP57" s="325"/>
      <c r="BQ57" s="16"/>
      <c r="BR57" s="16"/>
      <c r="BS57" s="16"/>
      <c r="BT57" s="16"/>
      <c r="BU57" s="16"/>
      <c r="BV57" s="16"/>
      <c r="BW57" s="16"/>
      <c r="BX57" s="16"/>
      <c r="BY57" s="323"/>
      <c r="BZ57" s="324"/>
      <c r="CA57" s="324"/>
      <c r="CB57" s="325"/>
      <c r="CC57" s="17"/>
      <c r="CD57" s="18"/>
      <c r="CE57" s="18"/>
      <c r="CF57" s="18"/>
      <c r="CG57" s="18"/>
      <c r="CH57" s="18"/>
      <c r="CI57" s="18"/>
      <c r="CJ57" s="17"/>
      <c r="CK57" s="323"/>
      <c r="CL57" s="324"/>
      <c r="CM57" s="324"/>
      <c r="CN57" s="325"/>
      <c r="CO57" s="16"/>
      <c r="CP57" s="16"/>
      <c r="CQ57" s="16"/>
      <c r="CR57" s="16"/>
      <c r="CS57" s="16"/>
      <c r="CT57" s="16"/>
    </row>
    <row r="58" spans="1:98" ht="13.5" customHeight="1">
      <c r="A58" s="16"/>
      <c r="B58" s="16"/>
      <c r="C58" s="16"/>
      <c r="D58" s="16"/>
      <c r="E58" s="323"/>
      <c r="F58" s="324"/>
      <c r="G58" s="324"/>
      <c r="H58" s="325"/>
      <c r="I58" s="17"/>
      <c r="J58" s="18"/>
      <c r="K58" s="18"/>
      <c r="L58" s="18"/>
      <c r="M58" s="18"/>
      <c r="N58" s="18"/>
      <c r="O58" s="18"/>
      <c r="P58" s="17"/>
      <c r="Q58" s="323"/>
      <c r="R58" s="324"/>
      <c r="S58" s="324"/>
      <c r="T58" s="325"/>
      <c r="U58" s="16"/>
      <c r="V58" s="16"/>
      <c r="W58" s="16"/>
      <c r="X58" s="16"/>
      <c r="Y58" s="16"/>
      <c r="Z58" s="16"/>
      <c r="AA58" s="16"/>
      <c r="AB58" s="16"/>
      <c r="AC58" s="323"/>
      <c r="AD58" s="324"/>
      <c r="AE58" s="324"/>
      <c r="AF58" s="325"/>
      <c r="AG58" s="17"/>
      <c r="AH58" s="18"/>
      <c r="AI58" s="18"/>
      <c r="AJ58" s="18"/>
      <c r="AK58" s="18"/>
      <c r="AL58" s="18"/>
      <c r="AM58" s="18"/>
      <c r="AN58" s="17"/>
      <c r="AO58" s="323"/>
      <c r="AP58" s="324"/>
      <c r="AQ58" s="324"/>
      <c r="AR58" s="325"/>
      <c r="AS58" s="16"/>
      <c r="AT58" s="16"/>
      <c r="AU58" s="16"/>
      <c r="AV58" s="16"/>
      <c r="AW58" s="16"/>
      <c r="AX58" s="16"/>
      <c r="AY58" s="16"/>
      <c r="AZ58" s="16"/>
      <c r="BA58" s="323"/>
      <c r="BB58" s="324"/>
      <c r="BC58" s="324"/>
      <c r="BD58" s="325"/>
      <c r="BE58" s="17"/>
      <c r="BF58" s="18"/>
      <c r="BG58" s="18"/>
      <c r="BH58" s="18"/>
      <c r="BI58" s="18"/>
      <c r="BJ58" s="18"/>
      <c r="BK58" s="18"/>
      <c r="BL58" s="17"/>
      <c r="BM58" s="323"/>
      <c r="BN58" s="324"/>
      <c r="BO58" s="324"/>
      <c r="BP58" s="325"/>
      <c r="BQ58" s="16"/>
      <c r="BR58" s="16"/>
      <c r="BS58" s="16"/>
      <c r="BT58" s="16"/>
      <c r="BU58" s="16"/>
      <c r="BV58" s="16"/>
      <c r="BW58" s="16"/>
      <c r="BX58" s="16"/>
      <c r="BY58" s="323"/>
      <c r="BZ58" s="324"/>
      <c r="CA58" s="324"/>
      <c r="CB58" s="325"/>
      <c r="CC58" s="17"/>
      <c r="CD58" s="18"/>
      <c r="CE58" s="18"/>
      <c r="CF58" s="18"/>
      <c r="CG58" s="18"/>
      <c r="CH58" s="18"/>
      <c r="CI58" s="18"/>
      <c r="CJ58" s="17"/>
      <c r="CK58" s="323"/>
      <c r="CL58" s="324"/>
      <c r="CM58" s="324"/>
      <c r="CN58" s="325"/>
      <c r="CO58" s="16"/>
      <c r="CP58" s="16"/>
      <c r="CQ58" s="16"/>
      <c r="CR58" s="16"/>
      <c r="CS58" s="16"/>
      <c r="CT58" s="16"/>
    </row>
    <row r="59" spans="1:98" ht="13.5" customHeight="1">
      <c r="A59" s="16"/>
      <c r="B59" s="16"/>
      <c r="C59" s="16"/>
      <c r="D59" s="16"/>
      <c r="E59" s="323"/>
      <c r="F59" s="324"/>
      <c r="G59" s="324"/>
      <c r="H59" s="325"/>
      <c r="I59" s="17"/>
      <c r="J59" s="18"/>
      <c r="K59" s="18"/>
      <c r="L59" s="18"/>
      <c r="M59" s="18"/>
      <c r="N59" s="18"/>
      <c r="O59" s="18"/>
      <c r="P59" s="17"/>
      <c r="Q59" s="323"/>
      <c r="R59" s="324"/>
      <c r="S59" s="324"/>
      <c r="T59" s="325"/>
      <c r="U59" s="16"/>
      <c r="V59" s="16"/>
      <c r="W59" s="16"/>
      <c r="X59" s="16"/>
      <c r="Y59" s="16"/>
      <c r="Z59" s="16"/>
      <c r="AA59" s="16"/>
      <c r="AB59" s="16"/>
      <c r="AC59" s="323"/>
      <c r="AD59" s="324"/>
      <c r="AE59" s="324"/>
      <c r="AF59" s="325"/>
      <c r="AG59" s="17"/>
      <c r="AH59" s="18"/>
      <c r="AI59" s="18"/>
      <c r="AJ59" s="18"/>
      <c r="AK59" s="18"/>
      <c r="AL59" s="18"/>
      <c r="AM59" s="18"/>
      <c r="AN59" s="17"/>
      <c r="AO59" s="323"/>
      <c r="AP59" s="324"/>
      <c r="AQ59" s="324"/>
      <c r="AR59" s="325"/>
      <c r="AS59" s="16"/>
      <c r="AT59" s="16"/>
      <c r="AU59" s="16"/>
      <c r="AV59" s="16"/>
      <c r="AW59" s="16"/>
      <c r="AX59" s="16"/>
      <c r="AY59" s="16"/>
      <c r="AZ59" s="16"/>
      <c r="BA59" s="323"/>
      <c r="BB59" s="324"/>
      <c r="BC59" s="324"/>
      <c r="BD59" s="325"/>
      <c r="BE59" s="17"/>
      <c r="BF59" s="18"/>
      <c r="BG59" s="18"/>
      <c r="BH59" s="18"/>
      <c r="BI59" s="18"/>
      <c r="BJ59" s="18"/>
      <c r="BK59" s="18"/>
      <c r="BL59" s="17"/>
      <c r="BM59" s="323"/>
      <c r="BN59" s="324"/>
      <c r="BO59" s="324"/>
      <c r="BP59" s="325"/>
      <c r="BQ59" s="16"/>
      <c r="BR59" s="16"/>
      <c r="BS59" s="16"/>
      <c r="BT59" s="16"/>
      <c r="BU59" s="16"/>
      <c r="BV59" s="16"/>
      <c r="BW59" s="16"/>
      <c r="BX59" s="16"/>
      <c r="BY59" s="323"/>
      <c r="BZ59" s="324"/>
      <c r="CA59" s="324"/>
      <c r="CB59" s="325"/>
      <c r="CC59" s="17"/>
      <c r="CD59" s="18"/>
      <c r="CE59" s="18"/>
      <c r="CF59" s="18"/>
      <c r="CG59" s="18"/>
      <c r="CH59" s="18"/>
      <c r="CI59" s="18"/>
      <c r="CJ59" s="17"/>
      <c r="CK59" s="323"/>
      <c r="CL59" s="324"/>
      <c r="CM59" s="324"/>
      <c r="CN59" s="325"/>
      <c r="CO59" s="16"/>
      <c r="CP59" s="16"/>
      <c r="CQ59" s="16"/>
      <c r="CR59" s="16"/>
      <c r="CS59" s="16"/>
      <c r="CT59" s="16"/>
    </row>
    <row r="60" spans="1:98" ht="13.5" customHeight="1">
      <c r="A60" s="16"/>
      <c r="B60" s="16"/>
      <c r="C60" s="16"/>
      <c r="D60" s="16"/>
      <c r="E60" s="323"/>
      <c r="F60" s="324"/>
      <c r="G60" s="324"/>
      <c r="H60" s="325"/>
      <c r="I60" s="17"/>
      <c r="J60" s="18"/>
      <c r="K60" s="18"/>
      <c r="L60" s="18"/>
      <c r="M60" s="18"/>
      <c r="N60" s="18"/>
      <c r="O60" s="18"/>
      <c r="P60" s="17"/>
      <c r="Q60" s="323"/>
      <c r="R60" s="324"/>
      <c r="S60" s="324"/>
      <c r="T60" s="325"/>
      <c r="U60" s="16"/>
      <c r="V60" s="16"/>
      <c r="W60" s="16"/>
      <c r="X60" s="16"/>
      <c r="Y60" s="16"/>
      <c r="Z60" s="16"/>
      <c r="AA60" s="16"/>
      <c r="AB60" s="16"/>
      <c r="AC60" s="323"/>
      <c r="AD60" s="324"/>
      <c r="AE60" s="324"/>
      <c r="AF60" s="325"/>
      <c r="AG60" s="17"/>
      <c r="AH60" s="18"/>
      <c r="AI60" s="18"/>
      <c r="AJ60" s="18"/>
      <c r="AK60" s="18"/>
      <c r="AL60" s="18"/>
      <c r="AM60" s="18"/>
      <c r="AN60" s="17"/>
      <c r="AO60" s="323"/>
      <c r="AP60" s="324"/>
      <c r="AQ60" s="324"/>
      <c r="AR60" s="325"/>
      <c r="AS60" s="16"/>
      <c r="AT60" s="16"/>
      <c r="AU60" s="16"/>
      <c r="AV60" s="16"/>
      <c r="AW60" s="16"/>
      <c r="AX60" s="16"/>
      <c r="AY60" s="16"/>
      <c r="AZ60" s="16"/>
      <c r="BA60" s="323"/>
      <c r="BB60" s="324"/>
      <c r="BC60" s="324"/>
      <c r="BD60" s="325"/>
      <c r="BE60" s="17"/>
      <c r="BF60" s="18"/>
      <c r="BG60" s="18"/>
      <c r="BH60" s="18"/>
      <c r="BI60" s="18"/>
      <c r="BJ60" s="18"/>
      <c r="BK60" s="18"/>
      <c r="BL60" s="17"/>
      <c r="BM60" s="323"/>
      <c r="BN60" s="324"/>
      <c r="BO60" s="324"/>
      <c r="BP60" s="325"/>
      <c r="BQ60" s="16"/>
      <c r="BR60" s="16"/>
      <c r="BS60" s="16"/>
      <c r="BT60" s="16"/>
      <c r="BU60" s="16"/>
      <c r="BV60" s="16"/>
      <c r="BW60" s="16"/>
      <c r="BX60" s="16"/>
      <c r="BY60" s="323"/>
      <c r="BZ60" s="324"/>
      <c r="CA60" s="324"/>
      <c r="CB60" s="325"/>
      <c r="CC60" s="17"/>
      <c r="CD60" s="18"/>
      <c r="CE60" s="18"/>
      <c r="CF60" s="18"/>
      <c r="CG60" s="18"/>
      <c r="CH60" s="18"/>
      <c r="CI60" s="18"/>
      <c r="CJ60" s="17"/>
      <c r="CK60" s="323"/>
      <c r="CL60" s="324"/>
      <c r="CM60" s="324"/>
      <c r="CN60" s="325"/>
      <c r="CO60" s="16"/>
      <c r="CP60" s="16"/>
      <c r="CQ60" s="16"/>
      <c r="CR60" s="16"/>
      <c r="CS60" s="16"/>
      <c r="CT60" s="16"/>
    </row>
    <row r="61" spans="1:98" ht="13.5" customHeight="1">
      <c r="A61" s="16"/>
      <c r="B61" s="16"/>
      <c r="C61" s="16"/>
      <c r="D61" s="16"/>
      <c r="E61" s="326"/>
      <c r="F61" s="327"/>
      <c r="G61" s="327"/>
      <c r="H61" s="328"/>
      <c r="I61" s="17"/>
      <c r="J61" s="18"/>
      <c r="K61" s="18"/>
      <c r="L61" s="18"/>
      <c r="M61" s="18"/>
      <c r="N61" s="18"/>
      <c r="O61" s="18"/>
      <c r="P61" s="17"/>
      <c r="Q61" s="326"/>
      <c r="R61" s="327"/>
      <c r="S61" s="327"/>
      <c r="T61" s="328"/>
      <c r="U61" s="16"/>
      <c r="V61" s="16"/>
      <c r="W61" s="16"/>
      <c r="X61" s="16"/>
      <c r="Y61" s="16"/>
      <c r="Z61" s="16"/>
      <c r="AA61" s="16"/>
      <c r="AB61" s="16"/>
      <c r="AC61" s="326"/>
      <c r="AD61" s="327"/>
      <c r="AE61" s="327"/>
      <c r="AF61" s="328"/>
      <c r="AG61" s="17"/>
      <c r="AH61" s="18"/>
      <c r="AI61" s="18"/>
      <c r="AJ61" s="18"/>
      <c r="AK61" s="18"/>
      <c r="AL61" s="18"/>
      <c r="AM61" s="18"/>
      <c r="AN61" s="17"/>
      <c r="AO61" s="326"/>
      <c r="AP61" s="327"/>
      <c r="AQ61" s="327"/>
      <c r="AR61" s="328"/>
      <c r="AS61" s="16"/>
      <c r="AT61" s="16"/>
      <c r="AU61" s="16"/>
      <c r="AV61" s="16"/>
      <c r="AW61" s="16"/>
      <c r="AX61" s="16"/>
      <c r="AY61" s="16"/>
      <c r="AZ61" s="16"/>
      <c r="BA61" s="326"/>
      <c r="BB61" s="327"/>
      <c r="BC61" s="327"/>
      <c r="BD61" s="328"/>
      <c r="BE61" s="17"/>
      <c r="BF61" s="18"/>
      <c r="BG61" s="18"/>
      <c r="BH61" s="18"/>
      <c r="BI61" s="18"/>
      <c r="BJ61" s="18"/>
      <c r="BK61" s="18"/>
      <c r="BL61" s="17"/>
      <c r="BM61" s="326"/>
      <c r="BN61" s="327"/>
      <c r="BO61" s="327"/>
      <c r="BP61" s="328"/>
      <c r="BQ61" s="16"/>
      <c r="BR61" s="16"/>
      <c r="BS61" s="16"/>
      <c r="BT61" s="16"/>
      <c r="BU61" s="16"/>
      <c r="BV61" s="16"/>
      <c r="BW61" s="16"/>
      <c r="BX61" s="16"/>
      <c r="BY61" s="326"/>
      <c r="BZ61" s="327"/>
      <c r="CA61" s="327"/>
      <c r="CB61" s="328"/>
      <c r="CC61" s="17"/>
      <c r="CD61" s="18"/>
      <c r="CE61" s="18"/>
      <c r="CF61" s="18"/>
      <c r="CG61" s="18"/>
      <c r="CH61" s="18"/>
      <c r="CI61" s="18"/>
      <c r="CJ61" s="17"/>
      <c r="CK61" s="326"/>
      <c r="CL61" s="327"/>
      <c r="CM61" s="327"/>
      <c r="CN61" s="328"/>
      <c r="CO61" s="16"/>
      <c r="CP61" s="16"/>
      <c r="CQ61" s="16"/>
      <c r="CR61" s="16"/>
      <c r="CS61" s="16"/>
      <c r="CT61" s="16"/>
    </row>
    <row r="62" spans="1:9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2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22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22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23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</row>
    <row r="63" spans="1:9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2"/>
      <c r="N63" s="16"/>
      <c r="O63" s="16"/>
      <c r="P63" s="16"/>
      <c r="Q63" s="16"/>
      <c r="R63" s="16"/>
      <c r="S63" s="16"/>
      <c r="T63" s="16"/>
      <c r="U63" s="16"/>
      <c r="V63" s="431" t="str">
        <f>BY75</f>
        <v>本部指名</v>
      </c>
      <c r="W63" s="431"/>
      <c r="X63" s="431"/>
      <c r="Y63" s="431"/>
      <c r="Z63" s="431"/>
      <c r="AA63" s="431"/>
      <c r="AB63" s="16"/>
      <c r="AC63" s="16"/>
      <c r="AD63" s="16"/>
      <c r="AE63" s="16"/>
      <c r="AF63" s="16"/>
      <c r="AG63" s="16"/>
      <c r="AH63" s="16"/>
      <c r="AI63" s="16"/>
      <c r="AJ63" s="16"/>
      <c r="AK63" s="22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22"/>
      <c r="BJ63" s="16"/>
      <c r="BK63" s="16"/>
      <c r="BL63" s="16"/>
      <c r="BM63" s="16"/>
      <c r="BN63" s="16"/>
      <c r="BO63" s="16"/>
      <c r="BP63" s="16"/>
      <c r="BQ63" s="16"/>
      <c r="BR63" s="431" t="str">
        <f>BY76</f>
        <v>本部指名</v>
      </c>
      <c r="BS63" s="431"/>
      <c r="BT63" s="431"/>
      <c r="BU63" s="431"/>
      <c r="BV63" s="431"/>
      <c r="BW63" s="431"/>
      <c r="BX63" s="16"/>
      <c r="BY63" s="16"/>
      <c r="BZ63" s="16"/>
      <c r="CA63" s="16"/>
      <c r="CB63" s="16"/>
      <c r="CC63" s="16"/>
      <c r="CD63" s="16"/>
      <c r="CE63" s="16"/>
      <c r="CF63" s="23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</row>
    <row r="64" spans="1:9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4"/>
      <c r="N64" s="25"/>
      <c r="O64" s="25"/>
      <c r="P64" s="25"/>
      <c r="Q64" s="25"/>
      <c r="R64" s="25"/>
      <c r="S64" s="25"/>
      <c r="T64" s="25"/>
      <c r="U64" s="25"/>
      <c r="V64" s="337" t="s">
        <v>88</v>
      </c>
      <c r="W64" s="337"/>
      <c r="X64" s="337"/>
      <c r="Y64" s="337"/>
      <c r="Z64" s="337"/>
      <c r="AA64" s="337"/>
      <c r="AB64" s="25"/>
      <c r="AC64" s="25"/>
      <c r="AD64" s="25"/>
      <c r="AE64" s="25"/>
      <c r="AF64" s="25"/>
      <c r="AG64" s="25"/>
      <c r="AH64" s="25"/>
      <c r="AI64" s="25"/>
      <c r="AJ64" s="26"/>
      <c r="AK64" s="22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24"/>
      <c r="BJ64" s="25"/>
      <c r="BK64" s="25"/>
      <c r="BL64" s="25"/>
      <c r="BM64" s="25"/>
      <c r="BN64" s="25"/>
      <c r="BO64" s="25"/>
      <c r="BP64" s="25"/>
      <c r="BQ64" s="25"/>
      <c r="BR64" s="337" t="s">
        <v>98</v>
      </c>
      <c r="BS64" s="337"/>
      <c r="BT64" s="337"/>
      <c r="BU64" s="337"/>
      <c r="BV64" s="337"/>
      <c r="BW64" s="337"/>
      <c r="BX64" s="25"/>
      <c r="BY64" s="25"/>
      <c r="BZ64" s="25"/>
      <c r="CA64" s="25"/>
      <c r="CB64" s="25"/>
      <c r="CC64" s="25"/>
      <c r="CD64" s="25"/>
      <c r="CE64" s="25"/>
      <c r="CF64" s="2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</row>
    <row r="65" spans="1:9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335" t="str">
        <f>BI75</f>
        <v>2(2</v>
      </c>
      <c r="N65" s="335"/>
      <c r="O65" s="335"/>
      <c r="P65" s="16"/>
      <c r="Q65" s="16"/>
      <c r="R65" s="16"/>
      <c r="S65" s="16"/>
      <c r="T65" s="16"/>
      <c r="U65" s="16"/>
      <c r="V65" s="16"/>
      <c r="W65" s="16"/>
      <c r="X65" s="23"/>
      <c r="Y65" s="22"/>
      <c r="Z65" s="16"/>
      <c r="AA65" s="16"/>
      <c r="AB65" s="16"/>
      <c r="AC65" s="16"/>
      <c r="AD65" s="16"/>
      <c r="AE65" s="16"/>
      <c r="AF65" s="16"/>
      <c r="AG65" s="16"/>
      <c r="AH65" s="336" t="str">
        <f>BN75</f>
        <v>3)2</v>
      </c>
      <c r="AI65" s="336"/>
      <c r="AJ65" s="336"/>
      <c r="AK65" s="16"/>
      <c r="AL65" s="16"/>
      <c r="AM65" s="16"/>
      <c r="AN65" s="16"/>
      <c r="AO65" s="16"/>
      <c r="AP65" s="16"/>
      <c r="AQ65" s="16"/>
      <c r="AR65" s="16"/>
      <c r="AS65" s="16"/>
      <c r="AT65" s="431" t="str">
        <f>BY78</f>
        <v>本部指名</v>
      </c>
      <c r="AU65" s="431"/>
      <c r="AV65" s="431"/>
      <c r="AW65" s="431"/>
      <c r="AX65" s="431"/>
      <c r="AY65" s="431"/>
      <c r="AZ65" s="16"/>
      <c r="BA65" s="16"/>
      <c r="BB65" s="16"/>
      <c r="BC65" s="16"/>
      <c r="BD65" s="16"/>
      <c r="BE65" s="16"/>
      <c r="BF65" s="16"/>
      <c r="BG65" s="16"/>
      <c r="BH65" s="16"/>
      <c r="BI65" s="335">
        <f>BI76</f>
        <v>2</v>
      </c>
      <c r="BJ65" s="335"/>
      <c r="BK65" s="335"/>
      <c r="BL65" s="16"/>
      <c r="BM65" s="16"/>
      <c r="BN65" s="16"/>
      <c r="BO65" s="16"/>
      <c r="BP65" s="16"/>
      <c r="BQ65" s="16"/>
      <c r="BR65" s="16"/>
      <c r="BS65" s="16"/>
      <c r="BT65" s="23"/>
      <c r="BU65" s="22"/>
      <c r="BV65" s="16"/>
      <c r="BW65" s="16"/>
      <c r="BX65" s="16"/>
      <c r="BY65" s="16"/>
      <c r="BZ65" s="16"/>
      <c r="CA65" s="16"/>
      <c r="CB65" s="16"/>
      <c r="CC65" s="16"/>
      <c r="CD65" s="336">
        <f>BN76</f>
        <v>3</v>
      </c>
      <c r="CE65" s="336"/>
      <c r="CF65" s="33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</row>
    <row r="66" spans="1:98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317" t="s">
        <v>211</v>
      </c>
      <c r="V66" s="318"/>
      <c r="W66" s="318"/>
      <c r="X66" s="318"/>
      <c r="Y66" s="318"/>
      <c r="Z66" s="318"/>
      <c r="AA66" s="318"/>
      <c r="AB66" s="319"/>
      <c r="AC66" s="16"/>
      <c r="AE66" s="405">
        <f>BI78</f>
        <v>2</v>
      </c>
      <c r="AF66" s="405"/>
      <c r="AG66" s="40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337" t="s">
        <v>54</v>
      </c>
      <c r="AU66" s="337"/>
      <c r="AV66" s="337"/>
      <c r="AW66" s="337"/>
      <c r="AX66" s="337"/>
      <c r="AY66" s="337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408">
        <f>BN78</f>
        <v>1</v>
      </c>
      <c r="BM66" s="408"/>
      <c r="BN66" s="408"/>
      <c r="BP66" s="16"/>
      <c r="BQ66" s="317" t="s">
        <v>217</v>
      </c>
      <c r="BR66" s="318"/>
      <c r="BS66" s="318"/>
      <c r="BT66" s="318"/>
      <c r="BU66" s="318"/>
      <c r="BV66" s="318"/>
      <c r="BW66" s="318"/>
      <c r="BX66" s="319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</row>
    <row r="67" spans="1:98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23"/>
      <c r="Y67" s="22"/>
      <c r="Z67" s="16"/>
      <c r="AA67" s="16"/>
      <c r="AB67" s="16"/>
      <c r="AC67" s="16"/>
      <c r="AD67" s="16"/>
      <c r="AE67" s="40"/>
      <c r="BN67" s="42"/>
      <c r="BP67" s="16"/>
      <c r="BQ67" s="16"/>
      <c r="BR67" s="16"/>
      <c r="BS67" s="16"/>
      <c r="BT67" s="23"/>
      <c r="BU67" s="22"/>
      <c r="BV67" s="16"/>
      <c r="BW67" s="16"/>
      <c r="BX67" s="16"/>
      <c r="BY67" s="16"/>
      <c r="BZ67" s="359" t="s">
        <v>60</v>
      </c>
      <c r="CA67" s="359"/>
      <c r="CB67" s="359"/>
      <c r="CC67" s="359"/>
      <c r="CD67" s="359"/>
      <c r="CE67" s="359"/>
      <c r="CF67" s="359" t="s">
        <v>224</v>
      </c>
      <c r="CG67" s="359"/>
      <c r="CH67" s="359"/>
      <c r="CI67" s="359"/>
      <c r="CJ67" s="359"/>
      <c r="CK67" s="359"/>
      <c r="CL67" s="359"/>
      <c r="CM67" s="359"/>
      <c r="CN67" s="359"/>
      <c r="CO67" s="359"/>
      <c r="CP67" s="359"/>
      <c r="CQ67" s="359"/>
      <c r="CR67" s="16"/>
      <c r="CS67" s="16"/>
      <c r="CT67" s="16"/>
    </row>
    <row r="68" spans="1:98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23"/>
      <c r="Y68" s="22"/>
      <c r="Z68" s="16"/>
      <c r="AA68" s="317" t="s">
        <v>222</v>
      </c>
      <c r="AB68" s="318"/>
      <c r="AC68" s="318"/>
      <c r="AD68" s="318"/>
      <c r="AE68" s="318"/>
      <c r="AF68" s="318"/>
      <c r="AG68" s="318"/>
      <c r="AH68" s="319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431" t="str">
        <f>AH78</f>
        <v>本部指名</v>
      </c>
      <c r="AU68" s="431"/>
      <c r="AV68" s="431"/>
      <c r="AW68" s="431"/>
      <c r="AX68" s="431"/>
      <c r="AY68" s="431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317" t="s">
        <v>223</v>
      </c>
      <c r="BL68" s="318"/>
      <c r="BM68" s="318"/>
      <c r="BN68" s="318"/>
      <c r="BO68" s="318"/>
      <c r="BP68" s="318"/>
      <c r="BQ68" s="318"/>
      <c r="BR68" s="319"/>
      <c r="BS68" s="16"/>
      <c r="BT68" s="23"/>
      <c r="BU68" s="22"/>
      <c r="BV68" s="16"/>
      <c r="BW68" s="16"/>
      <c r="BX68" s="16"/>
      <c r="BY68" s="16"/>
      <c r="BZ68" s="359" t="s">
        <v>61</v>
      </c>
      <c r="CA68" s="359"/>
      <c r="CB68" s="359"/>
      <c r="CC68" s="359"/>
      <c r="CD68" s="359"/>
      <c r="CE68" s="359"/>
      <c r="CF68" s="359" t="s">
        <v>225</v>
      </c>
      <c r="CG68" s="359"/>
      <c r="CH68" s="359"/>
      <c r="CI68" s="359"/>
      <c r="CJ68" s="359"/>
      <c r="CK68" s="359"/>
      <c r="CL68" s="359"/>
      <c r="CM68" s="359"/>
      <c r="CN68" s="359"/>
      <c r="CO68" s="359"/>
      <c r="CP68" s="359"/>
      <c r="CQ68" s="359"/>
      <c r="CR68" s="16"/>
      <c r="CS68" s="16"/>
      <c r="CT68" s="16"/>
    </row>
    <row r="69" spans="1:98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23"/>
      <c r="Y69" s="24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338" t="s">
        <v>74</v>
      </c>
      <c r="AU69" s="338"/>
      <c r="AV69" s="338"/>
      <c r="AW69" s="338"/>
      <c r="AX69" s="338"/>
      <c r="AY69" s="338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6"/>
      <c r="BU69" s="22"/>
      <c r="BV69" s="16"/>
      <c r="BW69" s="16"/>
      <c r="BX69" s="16"/>
      <c r="BY69" s="16"/>
      <c r="BZ69" s="359" t="s">
        <v>62</v>
      </c>
      <c r="CA69" s="359"/>
      <c r="CB69" s="359"/>
      <c r="CC69" s="359"/>
      <c r="CD69" s="359"/>
      <c r="CE69" s="359"/>
      <c r="CF69" s="359" t="s">
        <v>226</v>
      </c>
      <c r="CG69" s="359"/>
      <c r="CH69" s="359"/>
      <c r="CI69" s="359"/>
      <c r="CJ69" s="359"/>
      <c r="CK69" s="359"/>
      <c r="CL69" s="359"/>
      <c r="CM69" s="359"/>
      <c r="CN69" s="359"/>
      <c r="CO69" s="359"/>
      <c r="CP69" s="359"/>
      <c r="CQ69" s="359"/>
      <c r="CR69" s="16"/>
      <c r="CS69" s="16"/>
      <c r="CT69" s="16"/>
    </row>
    <row r="70" spans="1:98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335">
        <f>R78</f>
        <v>4</v>
      </c>
      <c r="Z70" s="335"/>
      <c r="AA70" s="33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42"/>
      <c r="AW70" s="40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336">
        <f>W78</f>
        <v>2</v>
      </c>
      <c r="BS70" s="336"/>
      <c r="BT70" s="336"/>
      <c r="BU70" s="16"/>
      <c r="BV70" s="16"/>
      <c r="BW70" s="16"/>
      <c r="BX70" s="16"/>
      <c r="BY70" s="16"/>
      <c r="BZ70" s="359" t="s">
        <v>63</v>
      </c>
      <c r="CA70" s="359"/>
      <c r="CB70" s="359"/>
      <c r="CC70" s="359"/>
      <c r="CD70" s="359"/>
      <c r="CE70" s="359"/>
      <c r="CF70" s="359" t="s">
        <v>227</v>
      </c>
      <c r="CG70" s="359"/>
      <c r="CH70" s="359"/>
      <c r="CI70" s="359"/>
      <c r="CJ70" s="359"/>
      <c r="CK70" s="359"/>
      <c r="CL70" s="359"/>
      <c r="CM70" s="359"/>
      <c r="CN70" s="359"/>
      <c r="CO70" s="359"/>
      <c r="CP70" s="359"/>
      <c r="CQ70" s="359"/>
      <c r="CR70" s="16"/>
      <c r="CS70" s="16"/>
      <c r="CT70" s="16"/>
    </row>
    <row r="71" spans="1:98" ht="15.75">
      <c r="A71" s="16"/>
      <c r="B71" s="330" t="s">
        <v>206</v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330"/>
      <c r="BX71" s="330"/>
      <c r="BY71" s="330"/>
      <c r="BZ71" s="330"/>
      <c r="CA71" s="330"/>
      <c r="CB71" s="330"/>
      <c r="CC71" s="330"/>
      <c r="CD71" s="330"/>
      <c r="CE71" s="330"/>
      <c r="CF71" s="330"/>
      <c r="CG71" s="330"/>
      <c r="CH71" s="330"/>
      <c r="CI71" s="330"/>
      <c r="CJ71" s="330"/>
      <c r="CK71" s="330"/>
      <c r="CL71" s="330"/>
      <c r="CM71" s="330"/>
      <c r="CN71" s="330"/>
      <c r="CO71" s="330"/>
      <c r="CP71" s="330"/>
      <c r="CQ71" s="330"/>
      <c r="CR71" s="16"/>
      <c r="CS71" s="16"/>
      <c r="CT71" s="16"/>
    </row>
    <row r="72" spans="1:98" ht="15" customHeight="1" thickBot="1">
      <c r="A72" s="16"/>
      <c r="B72" s="390"/>
      <c r="C72" s="390"/>
      <c r="D72" s="390" t="s">
        <v>14</v>
      </c>
      <c r="E72" s="390"/>
      <c r="F72" s="390"/>
      <c r="G72" s="390"/>
      <c r="H72" s="390"/>
      <c r="I72" s="378"/>
      <c r="J72" s="402" t="s">
        <v>73</v>
      </c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4"/>
      <c r="AH72" s="378" t="s">
        <v>15</v>
      </c>
      <c r="AI72" s="376"/>
      <c r="AJ72" s="376"/>
      <c r="AK72" s="376"/>
      <c r="AL72" s="376"/>
      <c r="AM72" s="376"/>
      <c r="AN72" s="376"/>
      <c r="AO72" s="376"/>
      <c r="AP72" s="379"/>
      <c r="AQ72" s="376" t="s">
        <v>16</v>
      </c>
      <c r="AR72" s="376"/>
      <c r="AS72" s="376"/>
      <c r="AT72" s="376"/>
      <c r="AU72" s="376"/>
      <c r="AV72" s="376"/>
      <c r="AW72" s="376"/>
      <c r="AX72" s="376"/>
      <c r="AY72" s="376"/>
      <c r="AZ72" s="376"/>
      <c r="BA72" s="427" t="s">
        <v>45</v>
      </c>
      <c r="BB72" s="428"/>
      <c r="BC72" s="428"/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8"/>
      <c r="BQ72" s="428"/>
      <c r="BR72" s="428"/>
      <c r="BS72" s="428"/>
      <c r="BT72" s="428"/>
      <c r="BU72" s="428"/>
      <c r="BV72" s="428"/>
      <c r="BW72" s="428"/>
      <c r="BX72" s="429"/>
      <c r="BY72" s="378" t="s">
        <v>15</v>
      </c>
      <c r="BZ72" s="376"/>
      <c r="CA72" s="376"/>
      <c r="CB72" s="376"/>
      <c r="CC72" s="376"/>
      <c r="CD72" s="376"/>
      <c r="CE72" s="376"/>
      <c r="CF72" s="376"/>
      <c r="CG72" s="379"/>
      <c r="CH72" s="376" t="s">
        <v>16</v>
      </c>
      <c r="CI72" s="376"/>
      <c r="CJ72" s="376"/>
      <c r="CK72" s="376"/>
      <c r="CL72" s="376"/>
      <c r="CM72" s="376"/>
      <c r="CN72" s="376"/>
      <c r="CO72" s="376"/>
      <c r="CP72" s="376"/>
      <c r="CQ72" s="379"/>
      <c r="CR72" s="16"/>
      <c r="CS72" s="16"/>
      <c r="CT72" s="16"/>
    </row>
    <row r="73" spans="1:98" ht="15" customHeight="1" thickTop="1">
      <c r="A73" s="16"/>
      <c r="B73" s="385" t="s">
        <v>37</v>
      </c>
      <c r="C73" s="385"/>
      <c r="D73" s="386">
        <v>0.375</v>
      </c>
      <c r="E73" s="385"/>
      <c r="F73" s="385"/>
      <c r="G73" s="385"/>
      <c r="H73" s="385"/>
      <c r="I73" s="375"/>
      <c r="J73" s="387" t="str">
        <f>E56</f>
        <v>キングス</v>
      </c>
      <c r="K73" s="388"/>
      <c r="L73" s="388"/>
      <c r="M73" s="388"/>
      <c r="N73" s="388"/>
      <c r="O73" s="388"/>
      <c r="P73" s="388"/>
      <c r="Q73" s="388"/>
      <c r="R73" s="399">
        <v>5</v>
      </c>
      <c r="S73" s="400"/>
      <c r="T73" s="400"/>
      <c r="U73" s="400" t="s">
        <v>9</v>
      </c>
      <c r="V73" s="400"/>
      <c r="W73" s="400">
        <v>1</v>
      </c>
      <c r="X73" s="400"/>
      <c r="Y73" s="401"/>
      <c r="Z73" s="380" t="str">
        <f>Q56</f>
        <v>大道</v>
      </c>
      <c r="AA73" s="338"/>
      <c r="AB73" s="338"/>
      <c r="AC73" s="338"/>
      <c r="AD73" s="338"/>
      <c r="AE73" s="338"/>
      <c r="AF73" s="338"/>
      <c r="AG73" s="381"/>
      <c r="AH73" s="375" t="s">
        <v>69</v>
      </c>
      <c r="AI73" s="345"/>
      <c r="AJ73" s="345"/>
      <c r="AK73" s="345"/>
      <c r="AL73" s="345"/>
      <c r="AM73" s="345"/>
      <c r="AN73" s="345"/>
      <c r="AO73" s="345"/>
      <c r="AP73" s="348"/>
      <c r="AQ73" s="345" t="str">
        <f>J74</f>
        <v>県央おおの</v>
      </c>
      <c r="AR73" s="345"/>
      <c r="AS73" s="345"/>
      <c r="AT73" s="345"/>
      <c r="AU73" s="346"/>
      <c r="AV73" s="347" t="str">
        <f>Z74</f>
        <v>滝尾下郡</v>
      </c>
      <c r="AW73" s="345"/>
      <c r="AX73" s="345"/>
      <c r="AY73" s="345"/>
      <c r="AZ73" s="345"/>
      <c r="BA73" s="353" t="str">
        <f>AC56</f>
        <v>カティU12　</v>
      </c>
      <c r="BB73" s="354"/>
      <c r="BC73" s="354"/>
      <c r="BD73" s="354"/>
      <c r="BE73" s="354"/>
      <c r="BF73" s="354"/>
      <c r="BG73" s="354"/>
      <c r="BH73" s="354"/>
      <c r="BI73" s="456">
        <v>1</v>
      </c>
      <c r="BJ73" s="450"/>
      <c r="BK73" s="450"/>
      <c r="BL73" s="450" t="s">
        <v>9</v>
      </c>
      <c r="BM73" s="450"/>
      <c r="BN73" s="450">
        <v>3</v>
      </c>
      <c r="BO73" s="450"/>
      <c r="BP73" s="451"/>
      <c r="BQ73" s="373" t="str">
        <f>AO56</f>
        <v>由布川</v>
      </c>
      <c r="BR73" s="337"/>
      <c r="BS73" s="337"/>
      <c r="BT73" s="337"/>
      <c r="BU73" s="337"/>
      <c r="BV73" s="337"/>
      <c r="BW73" s="337"/>
      <c r="BX73" s="374"/>
      <c r="BY73" s="375" t="s">
        <v>69</v>
      </c>
      <c r="BZ73" s="345"/>
      <c r="CA73" s="345"/>
      <c r="CB73" s="345"/>
      <c r="CC73" s="345"/>
      <c r="CD73" s="345"/>
      <c r="CE73" s="345"/>
      <c r="CF73" s="345"/>
      <c r="CG73" s="348"/>
      <c r="CH73" s="345" t="str">
        <f>BA74</f>
        <v>明治北</v>
      </c>
      <c r="CI73" s="345"/>
      <c r="CJ73" s="345"/>
      <c r="CK73" s="345"/>
      <c r="CL73" s="346"/>
      <c r="CM73" s="347" t="str">
        <f>BQ74</f>
        <v>寒田</v>
      </c>
      <c r="CN73" s="345"/>
      <c r="CO73" s="345"/>
      <c r="CP73" s="345"/>
      <c r="CQ73" s="348"/>
      <c r="CR73" s="16"/>
      <c r="CS73" s="16"/>
      <c r="CT73" s="16"/>
    </row>
    <row r="74" spans="1:98" ht="15" customHeight="1">
      <c r="A74" s="16"/>
      <c r="B74" s="359" t="s">
        <v>38</v>
      </c>
      <c r="C74" s="359"/>
      <c r="D74" s="360">
        <v>0.40625</v>
      </c>
      <c r="E74" s="359"/>
      <c r="F74" s="359"/>
      <c r="G74" s="359"/>
      <c r="H74" s="359"/>
      <c r="I74" s="317"/>
      <c r="J74" s="361" t="str">
        <f>BA56</f>
        <v>県央おおの</v>
      </c>
      <c r="K74" s="362"/>
      <c r="L74" s="362"/>
      <c r="M74" s="362"/>
      <c r="N74" s="362"/>
      <c r="O74" s="362"/>
      <c r="P74" s="362"/>
      <c r="Q74" s="362"/>
      <c r="R74" s="363">
        <v>1</v>
      </c>
      <c r="S74" s="364"/>
      <c r="T74" s="364"/>
      <c r="U74" s="364" t="s">
        <v>9</v>
      </c>
      <c r="V74" s="364"/>
      <c r="W74" s="364">
        <v>2</v>
      </c>
      <c r="X74" s="364"/>
      <c r="Y74" s="365"/>
      <c r="Z74" s="363" t="str">
        <f>BM56</f>
        <v>滝尾下郡</v>
      </c>
      <c r="AA74" s="364"/>
      <c r="AB74" s="364"/>
      <c r="AC74" s="364"/>
      <c r="AD74" s="364"/>
      <c r="AE74" s="364"/>
      <c r="AF74" s="364"/>
      <c r="AG74" s="366"/>
      <c r="AH74" s="317" t="s">
        <v>69</v>
      </c>
      <c r="AI74" s="318"/>
      <c r="AJ74" s="318"/>
      <c r="AK74" s="318"/>
      <c r="AL74" s="318"/>
      <c r="AM74" s="318"/>
      <c r="AN74" s="318"/>
      <c r="AO74" s="318"/>
      <c r="AP74" s="319"/>
      <c r="AQ74" s="318" t="str">
        <f>J73</f>
        <v>キングス</v>
      </c>
      <c r="AR74" s="318"/>
      <c r="AS74" s="318"/>
      <c r="AT74" s="318"/>
      <c r="AU74" s="334"/>
      <c r="AV74" s="344" t="str">
        <f>Z73</f>
        <v>大道</v>
      </c>
      <c r="AW74" s="318"/>
      <c r="AX74" s="318"/>
      <c r="AY74" s="318"/>
      <c r="AZ74" s="318"/>
      <c r="BA74" s="357" t="str">
        <f>BY56</f>
        <v>明治北</v>
      </c>
      <c r="BB74" s="358"/>
      <c r="BC74" s="358"/>
      <c r="BD74" s="358"/>
      <c r="BE74" s="358"/>
      <c r="BF74" s="358"/>
      <c r="BG74" s="358"/>
      <c r="BH74" s="358"/>
      <c r="BI74" s="339">
        <v>1</v>
      </c>
      <c r="BJ74" s="340"/>
      <c r="BK74" s="340"/>
      <c r="BL74" s="340" t="s">
        <v>9</v>
      </c>
      <c r="BM74" s="340"/>
      <c r="BN74" s="342" t="s">
        <v>192</v>
      </c>
      <c r="BO74" s="340"/>
      <c r="BP74" s="343"/>
      <c r="BQ74" s="339" t="str">
        <f>CK56</f>
        <v>寒田</v>
      </c>
      <c r="BR74" s="340"/>
      <c r="BS74" s="340"/>
      <c r="BT74" s="340"/>
      <c r="BU74" s="340"/>
      <c r="BV74" s="340"/>
      <c r="BW74" s="340"/>
      <c r="BX74" s="341"/>
      <c r="BY74" s="317" t="s">
        <v>69</v>
      </c>
      <c r="BZ74" s="318"/>
      <c r="CA74" s="318"/>
      <c r="CB74" s="318"/>
      <c r="CC74" s="318"/>
      <c r="CD74" s="318"/>
      <c r="CE74" s="318"/>
      <c r="CF74" s="318"/>
      <c r="CG74" s="319"/>
      <c r="CH74" s="318" t="str">
        <f>BA73</f>
        <v>カティU12　</v>
      </c>
      <c r="CI74" s="318"/>
      <c r="CJ74" s="318"/>
      <c r="CK74" s="318"/>
      <c r="CL74" s="334"/>
      <c r="CM74" s="344" t="str">
        <f>BQ73</f>
        <v>由布川</v>
      </c>
      <c r="CN74" s="318"/>
      <c r="CO74" s="318"/>
      <c r="CP74" s="318"/>
      <c r="CQ74" s="319"/>
      <c r="CR74" s="16"/>
      <c r="CS74" s="16"/>
      <c r="CT74" s="16"/>
    </row>
    <row r="75" spans="1:98" ht="15" customHeight="1">
      <c r="A75" s="16"/>
      <c r="B75" s="359" t="s">
        <v>39</v>
      </c>
      <c r="C75" s="359"/>
      <c r="D75" s="360">
        <v>0.4375</v>
      </c>
      <c r="E75" s="359"/>
      <c r="F75" s="359"/>
      <c r="G75" s="359"/>
      <c r="H75" s="359"/>
      <c r="I75" s="317"/>
      <c r="J75" s="361" t="s">
        <v>119</v>
      </c>
      <c r="K75" s="362"/>
      <c r="L75" s="362"/>
      <c r="M75" s="362"/>
      <c r="N75" s="362"/>
      <c r="O75" s="362"/>
      <c r="P75" s="362"/>
      <c r="Q75" s="362"/>
      <c r="R75" s="397" t="s">
        <v>192</v>
      </c>
      <c r="S75" s="364"/>
      <c r="T75" s="364"/>
      <c r="U75" s="364" t="s">
        <v>9</v>
      </c>
      <c r="V75" s="364"/>
      <c r="W75" s="364">
        <v>3</v>
      </c>
      <c r="X75" s="364"/>
      <c r="Y75" s="365"/>
      <c r="Z75" s="363" t="s">
        <v>212</v>
      </c>
      <c r="AA75" s="364"/>
      <c r="AB75" s="364"/>
      <c r="AC75" s="364"/>
      <c r="AD75" s="364"/>
      <c r="AE75" s="364"/>
      <c r="AF75" s="364"/>
      <c r="AG75" s="366"/>
      <c r="AH75" s="317" t="s">
        <v>69</v>
      </c>
      <c r="AI75" s="318"/>
      <c r="AJ75" s="318"/>
      <c r="AK75" s="318"/>
      <c r="AL75" s="318"/>
      <c r="AM75" s="318"/>
      <c r="AN75" s="318"/>
      <c r="AO75" s="318"/>
      <c r="AP75" s="319"/>
      <c r="AQ75" s="318" t="str">
        <f>BA76</f>
        <v>県央おおの</v>
      </c>
      <c r="AR75" s="318"/>
      <c r="AS75" s="318"/>
      <c r="AT75" s="318"/>
      <c r="AU75" s="334"/>
      <c r="AV75" s="344" t="str">
        <f>BQ76</f>
        <v>寒田</v>
      </c>
      <c r="AW75" s="318"/>
      <c r="AX75" s="318"/>
      <c r="AY75" s="318"/>
      <c r="AZ75" s="318"/>
      <c r="BA75" s="357" t="s">
        <v>215</v>
      </c>
      <c r="BB75" s="358"/>
      <c r="BC75" s="358"/>
      <c r="BD75" s="358"/>
      <c r="BE75" s="358"/>
      <c r="BF75" s="358"/>
      <c r="BG75" s="358"/>
      <c r="BH75" s="358"/>
      <c r="BI75" s="339" t="s">
        <v>208</v>
      </c>
      <c r="BJ75" s="340"/>
      <c r="BK75" s="340"/>
      <c r="BL75" s="340" t="s">
        <v>104</v>
      </c>
      <c r="BM75" s="340"/>
      <c r="BN75" s="340" t="s">
        <v>209</v>
      </c>
      <c r="BO75" s="340"/>
      <c r="BP75" s="343"/>
      <c r="BQ75" s="339" t="s">
        <v>211</v>
      </c>
      <c r="BR75" s="340"/>
      <c r="BS75" s="340"/>
      <c r="BT75" s="340"/>
      <c r="BU75" s="340"/>
      <c r="BV75" s="340"/>
      <c r="BW75" s="340"/>
      <c r="BX75" s="341"/>
      <c r="BY75" s="317" t="s">
        <v>69</v>
      </c>
      <c r="BZ75" s="318"/>
      <c r="CA75" s="318"/>
      <c r="CB75" s="318"/>
      <c r="CC75" s="318"/>
      <c r="CD75" s="318"/>
      <c r="CE75" s="318"/>
      <c r="CF75" s="318"/>
      <c r="CG75" s="319"/>
      <c r="CH75" s="318" t="str">
        <f>J76</f>
        <v>滝尾下郡</v>
      </c>
      <c r="CI75" s="318"/>
      <c r="CJ75" s="318"/>
      <c r="CK75" s="318"/>
      <c r="CL75" s="334"/>
      <c r="CM75" s="344" t="str">
        <f>Z76</f>
        <v>明治北</v>
      </c>
      <c r="CN75" s="318"/>
      <c r="CO75" s="318"/>
      <c r="CP75" s="318"/>
      <c r="CQ75" s="319"/>
      <c r="CR75" s="16"/>
      <c r="CS75" s="16"/>
      <c r="CT75" s="16"/>
    </row>
    <row r="76" spans="1:98" ht="15" customHeight="1" thickBot="1">
      <c r="A76" s="16"/>
      <c r="B76" s="390" t="s">
        <v>40</v>
      </c>
      <c r="C76" s="390"/>
      <c r="D76" s="391">
        <v>0.46875</v>
      </c>
      <c r="E76" s="390"/>
      <c r="F76" s="390"/>
      <c r="G76" s="390"/>
      <c r="H76" s="390"/>
      <c r="I76" s="378"/>
      <c r="J76" s="392" t="s">
        <v>210</v>
      </c>
      <c r="K76" s="393"/>
      <c r="L76" s="393"/>
      <c r="M76" s="393"/>
      <c r="N76" s="393"/>
      <c r="O76" s="393"/>
      <c r="P76" s="393"/>
      <c r="Q76" s="393"/>
      <c r="R76" s="394" t="s">
        <v>194</v>
      </c>
      <c r="S76" s="395"/>
      <c r="T76" s="395"/>
      <c r="U76" s="395" t="s">
        <v>9</v>
      </c>
      <c r="V76" s="395"/>
      <c r="W76" s="395" t="s">
        <v>207</v>
      </c>
      <c r="X76" s="395"/>
      <c r="Y76" s="396"/>
      <c r="Z76" s="394" t="s">
        <v>213</v>
      </c>
      <c r="AA76" s="395"/>
      <c r="AB76" s="395"/>
      <c r="AC76" s="395"/>
      <c r="AD76" s="395"/>
      <c r="AE76" s="395"/>
      <c r="AF76" s="395"/>
      <c r="AG76" s="398"/>
      <c r="AH76" s="378" t="s">
        <v>69</v>
      </c>
      <c r="AI76" s="376"/>
      <c r="AJ76" s="376"/>
      <c r="AK76" s="376"/>
      <c r="AL76" s="376"/>
      <c r="AM76" s="376"/>
      <c r="AN76" s="376"/>
      <c r="AO76" s="376"/>
      <c r="AP76" s="379"/>
      <c r="AQ76" s="376" t="str">
        <f>BA75</f>
        <v>大道</v>
      </c>
      <c r="AR76" s="376"/>
      <c r="AS76" s="376"/>
      <c r="AT76" s="376"/>
      <c r="AU76" s="377"/>
      <c r="AV76" s="384" t="str">
        <f>BQ75</f>
        <v>カティオーラU12</v>
      </c>
      <c r="AW76" s="376"/>
      <c r="AX76" s="376"/>
      <c r="AY76" s="376"/>
      <c r="AZ76" s="376"/>
      <c r="BA76" s="350" t="s">
        <v>216</v>
      </c>
      <c r="BB76" s="351"/>
      <c r="BC76" s="351"/>
      <c r="BD76" s="351"/>
      <c r="BE76" s="351"/>
      <c r="BF76" s="351"/>
      <c r="BG76" s="351"/>
      <c r="BH76" s="351"/>
      <c r="BI76" s="352">
        <v>2</v>
      </c>
      <c r="BJ76" s="349"/>
      <c r="BK76" s="349"/>
      <c r="BL76" s="349" t="s">
        <v>105</v>
      </c>
      <c r="BM76" s="349"/>
      <c r="BN76" s="349">
        <v>3</v>
      </c>
      <c r="BO76" s="349"/>
      <c r="BP76" s="355"/>
      <c r="BQ76" s="352" t="s">
        <v>217</v>
      </c>
      <c r="BR76" s="349"/>
      <c r="BS76" s="349"/>
      <c r="BT76" s="349"/>
      <c r="BU76" s="349"/>
      <c r="BV76" s="349"/>
      <c r="BW76" s="349"/>
      <c r="BX76" s="356"/>
      <c r="BY76" s="378" t="s">
        <v>69</v>
      </c>
      <c r="BZ76" s="376"/>
      <c r="CA76" s="376"/>
      <c r="CB76" s="376"/>
      <c r="CC76" s="376"/>
      <c r="CD76" s="376"/>
      <c r="CE76" s="376"/>
      <c r="CF76" s="376"/>
      <c r="CG76" s="379"/>
      <c r="CH76" s="376" t="str">
        <f>J75</f>
        <v>キングス</v>
      </c>
      <c r="CI76" s="376"/>
      <c r="CJ76" s="376"/>
      <c r="CK76" s="376"/>
      <c r="CL76" s="377"/>
      <c r="CM76" s="384" t="str">
        <f>Z75</f>
        <v>由布川</v>
      </c>
      <c r="CN76" s="376"/>
      <c r="CO76" s="376"/>
      <c r="CP76" s="376"/>
      <c r="CQ76" s="379"/>
      <c r="CR76" s="16"/>
      <c r="CS76" s="16"/>
      <c r="CT76" s="16"/>
    </row>
    <row r="77" spans="1:98" ht="15" customHeight="1" thickBot="1" thickTop="1">
      <c r="A77" s="16"/>
      <c r="B77" s="390"/>
      <c r="C77" s="390"/>
      <c r="D77" s="391">
        <v>0.5</v>
      </c>
      <c r="E77" s="390"/>
      <c r="F77" s="390"/>
      <c r="G77" s="390"/>
      <c r="H77" s="390"/>
      <c r="I77" s="378"/>
      <c r="J77" s="392"/>
      <c r="K77" s="393"/>
      <c r="L77" s="393"/>
      <c r="M77" s="393"/>
      <c r="N77" s="393"/>
      <c r="O77" s="393"/>
      <c r="P77" s="393"/>
      <c r="Q77" s="393"/>
      <c r="R77" s="394"/>
      <c r="S77" s="395"/>
      <c r="T77" s="395"/>
      <c r="U77" s="395"/>
      <c r="V77" s="395"/>
      <c r="W77" s="395"/>
      <c r="X77" s="395"/>
      <c r="Y77" s="396"/>
      <c r="Z77" s="394"/>
      <c r="AA77" s="395"/>
      <c r="AB77" s="395"/>
      <c r="AC77" s="395"/>
      <c r="AD77" s="395"/>
      <c r="AE77" s="395"/>
      <c r="AF77" s="395"/>
      <c r="AG77" s="398"/>
      <c r="AH77" s="378"/>
      <c r="AI77" s="376"/>
      <c r="AJ77" s="376"/>
      <c r="AK77" s="376"/>
      <c r="AL77" s="376"/>
      <c r="AM77" s="376"/>
      <c r="AN77" s="376"/>
      <c r="AO77" s="376"/>
      <c r="AP77" s="379"/>
      <c r="AQ77" s="376"/>
      <c r="AR77" s="376"/>
      <c r="AS77" s="376"/>
      <c r="AT77" s="376"/>
      <c r="AU77" s="377"/>
      <c r="AV77" s="384"/>
      <c r="AW77" s="376"/>
      <c r="AX77" s="376"/>
      <c r="AY77" s="376"/>
      <c r="AZ77" s="376"/>
      <c r="BA77" s="350"/>
      <c r="BB77" s="351"/>
      <c r="BC77" s="351"/>
      <c r="BD77" s="351"/>
      <c r="BE77" s="351"/>
      <c r="BF77" s="351"/>
      <c r="BG77" s="351"/>
      <c r="BH77" s="351"/>
      <c r="BI77" s="352"/>
      <c r="BJ77" s="349"/>
      <c r="BK77" s="349"/>
      <c r="BL77" s="349"/>
      <c r="BM77" s="349"/>
      <c r="BN77" s="349"/>
      <c r="BO77" s="349"/>
      <c r="BP77" s="355"/>
      <c r="BQ77" s="352"/>
      <c r="BR77" s="349"/>
      <c r="BS77" s="349"/>
      <c r="BT77" s="349"/>
      <c r="BU77" s="349"/>
      <c r="BV77" s="349"/>
      <c r="BW77" s="349"/>
      <c r="BX77" s="356"/>
      <c r="BY77" s="378"/>
      <c r="BZ77" s="376"/>
      <c r="CA77" s="376"/>
      <c r="CB77" s="376"/>
      <c r="CC77" s="376"/>
      <c r="CD77" s="376"/>
      <c r="CE77" s="376"/>
      <c r="CF77" s="376"/>
      <c r="CG77" s="379"/>
      <c r="CH77" s="376"/>
      <c r="CI77" s="376"/>
      <c r="CJ77" s="376"/>
      <c r="CK77" s="376"/>
      <c r="CL77" s="377"/>
      <c r="CM77" s="384"/>
      <c r="CN77" s="376"/>
      <c r="CO77" s="376"/>
      <c r="CP77" s="376"/>
      <c r="CQ77" s="379"/>
      <c r="CR77" s="16"/>
      <c r="CS77" s="16"/>
      <c r="CT77" s="16"/>
    </row>
    <row r="78" spans="1:98" ht="15" customHeight="1" thickTop="1">
      <c r="A78" s="16"/>
      <c r="B78" s="385" t="s">
        <v>41</v>
      </c>
      <c r="C78" s="385"/>
      <c r="D78" s="386">
        <v>0.5416666666666666</v>
      </c>
      <c r="E78" s="385"/>
      <c r="F78" s="385"/>
      <c r="G78" s="385"/>
      <c r="H78" s="385"/>
      <c r="I78" s="375"/>
      <c r="J78" s="387" t="s">
        <v>211</v>
      </c>
      <c r="K78" s="388"/>
      <c r="L78" s="388"/>
      <c r="M78" s="388"/>
      <c r="N78" s="388"/>
      <c r="O78" s="388"/>
      <c r="P78" s="388"/>
      <c r="Q78" s="388"/>
      <c r="R78" s="380">
        <v>4</v>
      </c>
      <c r="S78" s="338"/>
      <c r="T78" s="338"/>
      <c r="U78" s="338" t="s">
        <v>9</v>
      </c>
      <c r="V78" s="338"/>
      <c r="W78" s="338">
        <v>2</v>
      </c>
      <c r="X78" s="338"/>
      <c r="Y78" s="389"/>
      <c r="Z78" s="380" t="s">
        <v>214</v>
      </c>
      <c r="AA78" s="338"/>
      <c r="AB78" s="338"/>
      <c r="AC78" s="338"/>
      <c r="AD78" s="338"/>
      <c r="AE78" s="338"/>
      <c r="AF78" s="338"/>
      <c r="AG78" s="381"/>
      <c r="AH78" s="375" t="s">
        <v>69</v>
      </c>
      <c r="AI78" s="345"/>
      <c r="AJ78" s="345"/>
      <c r="AK78" s="345"/>
      <c r="AL78" s="345"/>
      <c r="AM78" s="345"/>
      <c r="AN78" s="345"/>
      <c r="AO78" s="345"/>
      <c r="AP78" s="348"/>
      <c r="AQ78" s="345" t="str">
        <f>J80</f>
        <v>由布川</v>
      </c>
      <c r="AR78" s="345"/>
      <c r="AS78" s="345"/>
      <c r="AT78" s="345"/>
      <c r="AU78" s="346"/>
      <c r="AV78" s="347" t="str">
        <f>Z80</f>
        <v>明治北</v>
      </c>
      <c r="AW78" s="345"/>
      <c r="AX78" s="345"/>
      <c r="AY78" s="345"/>
      <c r="AZ78" s="345"/>
      <c r="BA78" s="353" t="s">
        <v>215</v>
      </c>
      <c r="BB78" s="354"/>
      <c r="BC78" s="354"/>
      <c r="BD78" s="354"/>
      <c r="BE78" s="354"/>
      <c r="BF78" s="354"/>
      <c r="BG78" s="354"/>
      <c r="BH78" s="354"/>
      <c r="BI78" s="373">
        <v>2</v>
      </c>
      <c r="BJ78" s="337"/>
      <c r="BK78" s="337"/>
      <c r="BL78" s="337" t="s">
        <v>106</v>
      </c>
      <c r="BM78" s="337"/>
      <c r="BN78" s="337">
        <v>1</v>
      </c>
      <c r="BO78" s="337"/>
      <c r="BP78" s="382"/>
      <c r="BQ78" s="373" t="s">
        <v>216</v>
      </c>
      <c r="BR78" s="337"/>
      <c r="BS78" s="337"/>
      <c r="BT78" s="337"/>
      <c r="BU78" s="337"/>
      <c r="BV78" s="337"/>
      <c r="BW78" s="337"/>
      <c r="BX78" s="374"/>
      <c r="BY78" s="375" t="s">
        <v>69</v>
      </c>
      <c r="BZ78" s="345"/>
      <c r="CA78" s="345"/>
      <c r="CB78" s="345"/>
      <c r="CC78" s="345"/>
      <c r="CD78" s="345"/>
      <c r="CE78" s="345"/>
      <c r="CF78" s="345"/>
      <c r="CG78" s="348"/>
      <c r="CH78" s="345" t="str">
        <f>BA79</f>
        <v>キングス</v>
      </c>
      <c r="CI78" s="345"/>
      <c r="CJ78" s="345"/>
      <c r="CK78" s="345"/>
      <c r="CL78" s="346"/>
      <c r="CM78" s="347" t="str">
        <f>BQ79</f>
        <v>滝尾下郡</v>
      </c>
      <c r="CN78" s="345"/>
      <c r="CO78" s="345"/>
      <c r="CP78" s="345"/>
      <c r="CQ78" s="348"/>
      <c r="CR78" s="16"/>
      <c r="CS78" s="16"/>
      <c r="CT78" s="16"/>
    </row>
    <row r="79" spans="1:98" ht="15" customHeight="1">
      <c r="A79" s="16"/>
      <c r="B79" s="359" t="s">
        <v>42</v>
      </c>
      <c r="C79" s="359"/>
      <c r="D79" s="360">
        <v>0.5729166666666666</v>
      </c>
      <c r="E79" s="359"/>
      <c r="F79" s="359"/>
      <c r="G79" s="359"/>
      <c r="H79" s="359"/>
      <c r="I79" s="317"/>
      <c r="J79" s="367"/>
      <c r="K79" s="368"/>
      <c r="L79" s="368"/>
      <c r="M79" s="368"/>
      <c r="N79" s="368"/>
      <c r="O79" s="368"/>
      <c r="P79" s="368"/>
      <c r="Q79" s="368"/>
      <c r="R79" s="369"/>
      <c r="S79" s="370"/>
      <c r="T79" s="370"/>
      <c r="U79" s="370" t="s">
        <v>9</v>
      </c>
      <c r="V79" s="370"/>
      <c r="W79" s="370"/>
      <c r="X79" s="370"/>
      <c r="Y79" s="371"/>
      <c r="Z79" s="369"/>
      <c r="AA79" s="370"/>
      <c r="AB79" s="370"/>
      <c r="AC79" s="370"/>
      <c r="AD79" s="370"/>
      <c r="AE79" s="370"/>
      <c r="AF79" s="370"/>
      <c r="AG79" s="372"/>
      <c r="AH79" s="317"/>
      <c r="AI79" s="318"/>
      <c r="AJ79" s="318"/>
      <c r="AK79" s="318"/>
      <c r="AL79" s="318"/>
      <c r="AM79" s="318"/>
      <c r="AN79" s="318"/>
      <c r="AO79" s="318"/>
      <c r="AP79" s="319"/>
      <c r="AQ79" s="318"/>
      <c r="AR79" s="318"/>
      <c r="AS79" s="318"/>
      <c r="AT79" s="318"/>
      <c r="AU79" s="334"/>
      <c r="AV79" s="344"/>
      <c r="AW79" s="318"/>
      <c r="AX79" s="318"/>
      <c r="AY79" s="318"/>
      <c r="AZ79" s="318"/>
      <c r="BA79" s="383" t="s">
        <v>119</v>
      </c>
      <c r="BB79" s="340"/>
      <c r="BC79" s="340"/>
      <c r="BD79" s="340"/>
      <c r="BE79" s="340"/>
      <c r="BF79" s="340"/>
      <c r="BG79" s="340"/>
      <c r="BH79" s="343"/>
      <c r="BI79" s="339">
        <v>2</v>
      </c>
      <c r="BJ79" s="340"/>
      <c r="BK79" s="340"/>
      <c r="BL79" s="340" t="s">
        <v>106</v>
      </c>
      <c r="BM79" s="340"/>
      <c r="BN79" s="342" t="s">
        <v>192</v>
      </c>
      <c r="BO79" s="340"/>
      <c r="BP79" s="343"/>
      <c r="BQ79" s="339" t="s">
        <v>210</v>
      </c>
      <c r="BR79" s="340"/>
      <c r="BS79" s="340"/>
      <c r="BT79" s="340"/>
      <c r="BU79" s="340"/>
      <c r="BV79" s="340"/>
      <c r="BW79" s="340"/>
      <c r="BX79" s="341"/>
      <c r="BY79" s="317" t="s">
        <v>69</v>
      </c>
      <c r="BZ79" s="318"/>
      <c r="CA79" s="318"/>
      <c r="CB79" s="318"/>
      <c r="CC79" s="318"/>
      <c r="CD79" s="318"/>
      <c r="CE79" s="318"/>
      <c r="CF79" s="318"/>
      <c r="CG79" s="319"/>
      <c r="CH79" s="318" t="s">
        <v>66</v>
      </c>
      <c r="CI79" s="318"/>
      <c r="CJ79" s="318"/>
      <c r="CK79" s="318"/>
      <c r="CL79" s="334"/>
      <c r="CM79" s="344" t="s">
        <v>66</v>
      </c>
      <c r="CN79" s="318"/>
      <c r="CO79" s="318"/>
      <c r="CP79" s="318"/>
      <c r="CQ79" s="319"/>
      <c r="CR79" s="16"/>
      <c r="CS79" s="16"/>
      <c r="CT79" s="16"/>
    </row>
    <row r="80" spans="1:98" ht="15" customHeight="1">
      <c r="A80" s="16"/>
      <c r="B80" s="359" t="s">
        <v>43</v>
      </c>
      <c r="C80" s="359"/>
      <c r="D80" s="360">
        <v>0.6041666666666666</v>
      </c>
      <c r="E80" s="359"/>
      <c r="F80" s="359"/>
      <c r="G80" s="359"/>
      <c r="H80" s="359"/>
      <c r="I80" s="317"/>
      <c r="J80" s="361" t="s">
        <v>212</v>
      </c>
      <c r="K80" s="362"/>
      <c r="L80" s="362"/>
      <c r="M80" s="362"/>
      <c r="N80" s="362"/>
      <c r="O80" s="362"/>
      <c r="P80" s="362"/>
      <c r="Q80" s="362"/>
      <c r="R80" s="363">
        <v>5</v>
      </c>
      <c r="S80" s="364"/>
      <c r="T80" s="364"/>
      <c r="U80" s="364" t="s">
        <v>9</v>
      </c>
      <c r="V80" s="364"/>
      <c r="W80" s="364">
        <v>1</v>
      </c>
      <c r="X80" s="364"/>
      <c r="Y80" s="365"/>
      <c r="Z80" s="363" t="s">
        <v>213</v>
      </c>
      <c r="AA80" s="364"/>
      <c r="AB80" s="364"/>
      <c r="AC80" s="364"/>
      <c r="AD80" s="364"/>
      <c r="AE80" s="364"/>
      <c r="AF80" s="364"/>
      <c r="AG80" s="366"/>
      <c r="AH80" s="317" t="s">
        <v>69</v>
      </c>
      <c r="AI80" s="318"/>
      <c r="AJ80" s="318"/>
      <c r="AK80" s="318"/>
      <c r="AL80" s="318"/>
      <c r="AM80" s="318"/>
      <c r="AN80" s="318"/>
      <c r="AO80" s="318"/>
      <c r="AP80" s="319"/>
      <c r="AQ80" s="318" t="s">
        <v>66</v>
      </c>
      <c r="AR80" s="318"/>
      <c r="AS80" s="318"/>
      <c r="AT80" s="318"/>
      <c r="AU80" s="334"/>
      <c r="AV80" s="344" t="s">
        <v>66</v>
      </c>
      <c r="AW80" s="318"/>
      <c r="AX80" s="318"/>
      <c r="AY80" s="318"/>
      <c r="AZ80" s="318"/>
      <c r="BA80" s="357"/>
      <c r="BB80" s="358"/>
      <c r="BC80" s="358"/>
      <c r="BD80" s="358"/>
      <c r="BE80" s="358"/>
      <c r="BF80" s="358"/>
      <c r="BG80" s="358"/>
      <c r="BH80" s="358"/>
      <c r="BI80" s="339"/>
      <c r="BJ80" s="340"/>
      <c r="BK80" s="340"/>
      <c r="BL80" s="340"/>
      <c r="BM80" s="340"/>
      <c r="BN80" s="340"/>
      <c r="BO80" s="340"/>
      <c r="BP80" s="343"/>
      <c r="BQ80" s="339"/>
      <c r="BR80" s="340"/>
      <c r="BS80" s="340"/>
      <c r="BT80" s="340"/>
      <c r="BU80" s="340"/>
      <c r="BV80" s="340"/>
      <c r="BW80" s="340"/>
      <c r="BX80" s="341"/>
      <c r="BY80" s="317"/>
      <c r="BZ80" s="318"/>
      <c r="CA80" s="318"/>
      <c r="CB80" s="318"/>
      <c r="CC80" s="318"/>
      <c r="CD80" s="318"/>
      <c r="CE80" s="318"/>
      <c r="CF80" s="318"/>
      <c r="CG80" s="319"/>
      <c r="CH80" s="318"/>
      <c r="CI80" s="318"/>
      <c r="CJ80" s="318"/>
      <c r="CK80" s="318"/>
      <c r="CL80" s="334"/>
      <c r="CM80" s="344"/>
      <c r="CN80" s="318"/>
      <c r="CO80" s="318"/>
      <c r="CP80" s="318"/>
      <c r="CQ80" s="319"/>
      <c r="CR80" s="16"/>
      <c r="CS80" s="16"/>
      <c r="CT80" s="16"/>
    </row>
    <row r="81" spans="1:98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</row>
    <row r="82" spans="1:98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</row>
    <row r="83" spans="1:98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</row>
    <row r="84" spans="1:98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</row>
    <row r="85" spans="1:98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</row>
    <row r="86" spans="1:98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</row>
    <row r="87" spans="1:98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</row>
  </sheetData>
  <sheetProtection/>
  <mergeCells count="534">
    <mergeCell ref="AF28:AN28"/>
    <mergeCell ref="CB28:CJ28"/>
    <mergeCell ref="O22:R22"/>
    <mergeCell ref="AE22:AH22"/>
    <mergeCell ref="BK22:BN22"/>
    <mergeCell ref="CA22:CD22"/>
    <mergeCell ref="M27:O27"/>
    <mergeCell ref="AH27:AJ27"/>
    <mergeCell ref="CM77:CQ77"/>
    <mergeCell ref="B35:C35"/>
    <mergeCell ref="D35:I35"/>
    <mergeCell ref="J35:Q35"/>
    <mergeCell ref="R35:T35"/>
    <mergeCell ref="U35:V35"/>
    <mergeCell ref="W35:Y35"/>
    <mergeCell ref="BL35:BM35"/>
    <mergeCell ref="BL77:BM77"/>
    <mergeCell ref="T52:AB52"/>
    <mergeCell ref="AE66:AG66"/>
    <mergeCell ref="BA77:BH77"/>
    <mergeCell ref="BI73:BK73"/>
    <mergeCell ref="Q56:T61"/>
    <mergeCell ref="AC56:AF61"/>
    <mergeCell ref="AQ75:AU75"/>
    <mergeCell ref="AV75:AZ75"/>
    <mergeCell ref="BA75:BH75"/>
    <mergeCell ref="AH75:AP75"/>
    <mergeCell ref="BI74:BK74"/>
    <mergeCell ref="BY77:CG77"/>
    <mergeCell ref="BQ35:BX35"/>
    <mergeCell ref="BY35:CG35"/>
    <mergeCell ref="BN35:BP35"/>
    <mergeCell ref="BL66:BN66"/>
    <mergeCell ref="Z77:AG77"/>
    <mergeCell ref="AH77:AP77"/>
    <mergeCell ref="AQ77:AU77"/>
    <mergeCell ref="AV77:AZ77"/>
    <mergeCell ref="V64:AA64"/>
    <mergeCell ref="CF70:CQ70"/>
    <mergeCell ref="BZ69:CE69"/>
    <mergeCell ref="CF69:CQ69"/>
    <mergeCell ref="V63:AA63"/>
    <mergeCell ref="B77:C77"/>
    <mergeCell ref="D77:I77"/>
    <mergeCell ref="J77:Q77"/>
    <mergeCell ref="R77:T77"/>
    <mergeCell ref="U77:V77"/>
    <mergeCell ref="W77:Y77"/>
    <mergeCell ref="CF68:CQ68"/>
    <mergeCell ref="CA53:CC53"/>
    <mergeCell ref="CJ53:CL53"/>
    <mergeCell ref="AT52:AY52"/>
    <mergeCell ref="BQ52:BY52"/>
    <mergeCell ref="BY56:CB61"/>
    <mergeCell ref="BZ67:CE67"/>
    <mergeCell ref="CF67:CQ67"/>
    <mergeCell ref="BC53:BE53"/>
    <mergeCell ref="BK68:BR68"/>
    <mergeCell ref="BZ70:CE70"/>
    <mergeCell ref="BR63:BW63"/>
    <mergeCell ref="AT65:AY65"/>
    <mergeCell ref="AT68:AY68"/>
    <mergeCell ref="BZ46:CE46"/>
    <mergeCell ref="BF19:BK19"/>
    <mergeCell ref="BQ51:BX51"/>
    <mergeCell ref="AT51:AY51"/>
    <mergeCell ref="BZ68:CE68"/>
    <mergeCell ref="AV35:AZ35"/>
    <mergeCell ref="AB11:AG11"/>
    <mergeCell ref="AN11:AS11"/>
    <mergeCell ref="AZ11:BE11"/>
    <mergeCell ref="BL11:BQ11"/>
    <mergeCell ref="AQ35:AU35"/>
    <mergeCell ref="BA35:BH35"/>
    <mergeCell ref="BI35:BK35"/>
    <mergeCell ref="Z35:AG35"/>
    <mergeCell ref="BA34:BH34"/>
    <mergeCell ref="BI34:BK34"/>
    <mergeCell ref="CJ11:CO11"/>
    <mergeCell ref="BZ44:CE44"/>
    <mergeCell ref="CF44:CQ44"/>
    <mergeCell ref="BZ45:CE45"/>
    <mergeCell ref="CD19:CI19"/>
    <mergeCell ref="BX11:CC11"/>
    <mergeCell ref="CF43:CQ43"/>
    <mergeCell ref="BZ43:CE43"/>
    <mergeCell ref="CF45:CQ45"/>
    <mergeCell ref="A42:CQ42"/>
    <mergeCell ref="AQ33:AU33"/>
    <mergeCell ref="AV33:AZ33"/>
    <mergeCell ref="AV38:AZ38"/>
    <mergeCell ref="AQ36:AU36"/>
    <mergeCell ref="AH35:AP35"/>
    <mergeCell ref="AQ37:AU37"/>
    <mergeCell ref="AV37:AZ37"/>
    <mergeCell ref="AH33:AP33"/>
    <mergeCell ref="AH34:AP34"/>
    <mergeCell ref="A41:CQ41"/>
    <mergeCell ref="BQ73:BX73"/>
    <mergeCell ref="AH74:AP74"/>
    <mergeCell ref="AQ74:AU74"/>
    <mergeCell ref="AH73:AP73"/>
    <mergeCell ref="CF46:CQ46"/>
    <mergeCell ref="BL73:BM73"/>
    <mergeCell ref="BN73:BP73"/>
    <mergeCell ref="BL53:BN53"/>
    <mergeCell ref="AM44:BF44"/>
    <mergeCell ref="CD50:CF50"/>
    <mergeCell ref="BA37:BH37"/>
    <mergeCell ref="BA39:BH39"/>
    <mergeCell ref="AQ73:AU73"/>
    <mergeCell ref="AV73:AZ73"/>
    <mergeCell ref="BA73:BH73"/>
    <mergeCell ref="AQ72:AZ72"/>
    <mergeCell ref="BA72:BX72"/>
    <mergeCell ref="AQ38:AU38"/>
    <mergeCell ref="AM45:BF46"/>
    <mergeCell ref="Z38:AG38"/>
    <mergeCell ref="AV36:AZ36"/>
    <mergeCell ref="W39:Y39"/>
    <mergeCell ref="Z39:AG39"/>
    <mergeCell ref="AQ39:AU39"/>
    <mergeCell ref="AH37:AP37"/>
    <mergeCell ref="AH38:AP38"/>
    <mergeCell ref="W38:Y38"/>
    <mergeCell ref="W36:Y36"/>
    <mergeCell ref="AV39:AZ39"/>
    <mergeCell ref="Z36:AG36"/>
    <mergeCell ref="Z32:AG32"/>
    <mergeCell ref="W33:Y33"/>
    <mergeCell ref="Z33:AG33"/>
    <mergeCell ref="W34:Y34"/>
    <mergeCell ref="Z34:AG34"/>
    <mergeCell ref="R33:T33"/>
    <mergeCell ref="U33:V33"/>
    <mergeCell ref="R34:T34"/>
    <mergeCell ref="U34:V34"/>
    <mergeCell ref="R37:T37"/>
    <mergeCell ref="U37:V37"/>
    <mergeCell ref="U36:V36"/>
    <mergeCell ref="R36:T36"/>
    <mergeCell ref="J30:AG30"/>
    <mergeCell ref="AQ30:AZ30"/>
    <mergeCell ref="AQ31:AU31"/>
    <mergeCell ref="W32:Y32"/>
    <mergeCell ref="AQ32:AU32"/>
    <mergeCell ref="AV32:AZ32"/>
    <mergeCell ref="AV31:AZ31"/>
    <mergeCell ref="Z31:AG31"/>
    <mergeCell ref="R32:T32"/>
    <mergeCell ref="U32:V32"/>
    <mergeCell ref="J38:Q38"/>
    <mergeCell ref="W37:Y37"/>
    <mergeCell ref="Z37:AG37"/>
    <mergeCell ref="R38:T38"/>
    <mergeCell ref="U38:V38"/>
    <mergeCell ref="B39:C39"/>
    <mergeCell ref="J39:Q39"/>
    <mergeCell ref="R39:T39"/>
    <mergeCell ref="U39:V39"/>
    <mergeCell ref="D38:I38"/>
    <mergeCell ref="D39:I39"/>
    <mergeCell ref="B34:C34"/>
    <mergeCell ref="B36:C36"/>
    <mergeCell ref="B37:C37"/>
    <mergeCell ref="B38:C38"/>
    <mergeCell ref="J31:Q31"/>
    <mergeCell ref="J33:Q33"/>
    <mergeCell ref="B32:C32"/>
    <mergeCell ref="J32:Q32"/>
    <mergeCell ref="D36:I36"/>
    <mergeCell ref="D30:I30"/>
    <mergeCell ref="D31:I31"/>
    <mergeCell ref="B30:C30"/>
    <mergeCell ref="B31:C31"/>
    <mergeCell ref="D32:I32"/>
    <mergeCell ref="J55:O55"/>
    <mergeCell ref="G53:I53"/>
    <mergeCell ref="B33:C33"/>
    <mergeCell ref="D33:I33"/>
    <mergeCell ref="D34:I34"/>
    <mergeCell ref="AH55:AM55"/>
    <mergeCell ref="BF55:BK55"/>
    <mergeCell ref="CD55:CI55"/>
    <mergeCell ref="J34:Q34"/>
    <mergeCell ref="J36:Q36"/>
    <mergeCell ref="J37:Q37"/>
    <mergeCell ref="BF54:BK54"/>
    <mergeCell ref="CD54:CI54"/>
    <mergeCell ref="BI50:BK50"/>
    <mergeCell ref="P53:R53"/>
    <mergeCell ref="E4:H8"/>
    <mergeCell ref="CK4:CN8"/>
    <mergeCell ref="R31:T31"/>
    <mergeCell ref="AQ34:AU34"/>
    <mergeCell ref="AV34:AZ34"/>
    <mergeCell ref="U31:V31"/>
    <mergeCell ref="BZ24:CB24"/>
    <mergeCell ref="W31:Y31"/>
    <mergeCell ref="BI27:BK27"/>
    <mergeCell ref="AT27:AY27"/>
    <mergeCell ref="AE53:AG53"/>
    <mergeCell ref="AN53:AP53"/>
    <mergeCell ref="J54:O54"/>
    <mergeCell ref="AH54:AM54"/>
    <mergeCell ref="M50:O50"/>
    <mergeCell ref="AH50:AJ50"/>
    <mergeCell ref="U51:AB51"/>
    <mergeCell ref="AQ50:AS50"/>
    <mergeCell ref="AZ50:BB50"/>
    <mergeCell ref="CJ21:CL21"/>
    <mergeCell ref="CD27:CF27"/>
    <mergeCell ref="BR22:BW22"/>
    <mergeCell ref="BR26:BW26"/>
    <mergeCell ref="CA21:CC21"/>
    <mergeCell ref="AS48:AZ48"/>
    <mergeCell ref="BL32:BM32"/>
    <mergeCell ref="BN32:BP32"/>
    <mergeCell ref="Y47:AA47"/>
    <mergeCell ref="BR47:BT47"/>
    <mergeCell ref="AN21:AP21"/>
    <mergeCell ref="BC21:BE21"/>
    <mergeCell ref="BL21:BN21"/>
    <mergeCell ref="BR25:BW25"/>
    <mergeCell ref="BR23:BW23"/>
    <mergeCell ref="BM24:BO24"/>
    <mergeCell ref="AH36:AP36"/>
    <mergeCell ref="AH39:AP39"/>
    <mergeCell ref="G21:I21"/>
    <mergeCell ref="P21:R21"/>
    <mergeCell ref="AE21:AG21"/>
    <mergeCell ref="V26:AA26"/>
    <mergeCell ref="V22:AA22"/>
    <mergeCell ref="V25:AA25"/>
    <mergeCell ref="V23:AA23"/>
    <mergeCell ref="AD24:AF24"/>
    <mergeCell ref="Q24:S24"/>
    <mergeCell ref="BF20:BK20"/>
    <mergeCell ref="CD20:CI20"/>
    <mergeCell ref="J18:O18"/>
    <mergeCell ref="AH18:AM18"/>
    <mergeCell ref="BF18:BK18"/>
    <mergeCell ref="CD18:CI18"/>
    <mergeCell ref="J20:O20"/>
    <mergeCell ref="AH20:AM20"/>
    <mergeCell ref="J19:O19"/>
    <mergeCell ref="AH19:AM19"/>
    <mergeCell ref="AL13:AO17"/>
    <mergeCell ref="AR13:AU17"/>
    <mergeCell ref="AX13:BA17"/>
    <mergeCell ref="CN13:CQ17"/>
    <mergeCell ref="BD13:BG17"/>
    <mergeCell ref="BJ13:BM17"/>
    <mergeCell ref="CB13:CE17"/>
    <mergeCell ref="CH13:CK17"/>
    <mergeCell ref="BP13:BS17"/>
    <mergeCell ref="BV13:BY17"/>
    <mergeCell ref="B13:E17"/>
    <mergeCell ref="H13:K17"/>
    <mergeCell ref="N13:Q17"/>
    <mergeCell ref="T13:W17"/>
    <mergeCell ref="Z13:AC17"/>
    <mergeCell ref="AF13:AI17"/>
    <mergeCell ref="BJ12:BM12"/>
    <mergeCell ref="BP12:BS12"/>
    <mergeCell ref="BV12:BY12"/>
    <mergeCell ref="CB12:CE12"/>
    <mergeCell ref="CH12:CK12"/>
    <mergeCell ref="CN12:CQ12"/>
    <mergeCell ref="Z12:AC12"/>
    <mergeCell ref="AF12:AI12"/>
    <mergeCell ref="AL12:AO12"/>
    <mergeCell ref="AR12:AU12"/>
    <mergeCell ref="AX12:BA12"/>
    <mergeCell ref="BD12:BG12"/>
    <mergeCell ref="AZ10:BE10"/>
    <mergeCell ref="BL10:BQ10"/>
    <mergeCell ref="BX10:CC10"/>
    <mergeCell ref="CJ10:CO10"/>
    <mergeCell ref="D11:I11"/>
    <mergeCell ref="B12:E12"/>
    <mergeCell ref="H12:K12"/>
    <mergeCell ref="N12:Q12"/>
    <mergeCell ref="P11:U11"/>
    <mergeCell ref="T12:W12"/>
    <mergeCell ref="CM9:CO9"/>
    <mergeCell ref="AZ9:BB9"/>
    <mergeCell ref="BC9:BE9"/>
    <mergeCell ref="BL9:BN9"/>
    <mergeCell ref="BO9:BQ9"/>
    <mergeCell ref="BX9:BZ9"/>
    <mergeCell ref="CA9:CC9"/>
    <mergeCell ref="CJ9:CL9"/>
    <mergeCell ref="AE9:AG9"/>
    <mergeCell ref="D9:F9"/>
    <mergeCell ref="G9:I9"/>
    <mergeCell ref="P9:R9"/>
    <mergeCell ref="S9:U9"/>
    <mergeCell ref="D10:I10"/>
    <mergeCell ref="P10:U10"/>
    <mergeCell ref="D37:I37"/>
    <mergeCell ref="BA4:BD8"/>
    <mergeCell ref="BM4:BP8"/>
    <mergeCell ref="BY4:CB8"/>
    <mergeCell ref="BY3:CB3"/>
    <mergeCell ref="BA3:BD3"/>
    <mergeCell ref="BM3:BP3"/>
    <mergeCell ref="BA30:BX30"/>
    <mergeCell ref="BA32:BH32"/>
    <mergeCell ref="BI32:BK32"/>
    <mergeCell ref="A1:CQ1"/>
    <mergeCell ref="A2:CQ2"/>
    <mergeCell ref="E3:H3"/>
    <mergeCell ref="Q3:T3"/>
    <mergeCell ref="AC3:AF3"/>
    <mergeCell ref="AO3:AR3"/>
    <mergeCell ref="CK3:CN3"/>
    <mergeCell ref="BQ32:BX32"/>
    <mergeCell ref="BA33:BH33"/>
    <mergeCell ref="BI33:BK33"/>
    <mergeCell ref="Q4:T8"/>
    <mergeCell ref="AH30:AP30"/>
    <mergeCell ref="AH31:AP31"/>
    <mergeCell ref="AH32:AP32"/>
    <mergeCell ref="AC4:AF8"/>
    <mergeCell ref="AO4:AR8"/>
    <mergeCell ref="AB9:AD9"/>
    <mergeCell ref="AN9:AP9"/>
    <mergeCell ref="AQ9:AS9"/>
    <mergeCell ref="AB10:AG10"/>
    <mergeCell ref="AN10:AS10"/>
    <mergeCell ref="CH30:CQ30"/>
    <mergeCell ref="BA31:BH31"/>
    <mergeCell ref="BI31:BK31"/>
    <mergeCell ref="BL31:BM31"/>
    <mergeCell ref="BN31:BP31"/>
    <mergeCell ref="BQ31:BX31"/>
    <mergeCell ref="BY31:CG31"/>
    <mergeCell ref="BY30:CG30"/>
    <mergeCell ref="CH31:CL31"/>
    <mergeCell ref="CM31:CQ31"/>
    <mergeCell ref="BY32:CG32"/>
    <mergeCell ref="CH32:CL32"/>
    <mergeCell ref="CM32:CQ32"/>
    <mergeCell ref="CM36:CQ36"/>
    <mergeCell ref="BL33:BM33"/>
    <mergeCell ref="BN33:BP33"/>
    <mergeCell ref="BL34:BM34"/>
    <mergeCell ref="BN34:BP34"/>
    <mergeCell ref="BY33:CG33"/>
    <mergeCell ref="CH33:CL33"/>
    <mergeCell ref="CM33:CQ33"/>
    <mergeCell ref="CH34:CL34"/>
    <mergeCell ref="BQ33:BX33"/>
    <mergeCell ref="CM34:CQ34"/>
    <mergeCell ref="BQ34:BX34"/>
    <mergeCell ref="BY34:CG34"/>
    <mergeCell ref="CH35:CL35"/>
    <mergeCell ref="CM35:CQ35"/>
    <mergeCell ref="BA36:BH36"/>
    <mergeCell ref="BI36:BK36"/>
    <mergeCell ref="BL36:BM36"/>
    <mergeCell ref="BN36:BP36"/>
    <mergeCell ref="BQ36:BX36"/>
    <mergeCell ref="BY36:CG36"/>
    <mergeCell ref="BY37:CG37"/>
    <mergeCell ref="CH37:CL37"/>
    <mergeCell ref="CM37:CQ37"/>
    <mergeCell ref="CM38:CQ38"/>
    <mergeCell ref="BI37:BK37"/>
    <mergeCell ref="BL37:BM37"/>
    <mergeCell ref="BN37:BP37"/>
    <mergeCell ref="BQ37:BX37"/>
    <mergeCell ref="CH36:CL36"/>
    <mergeCell ref="CM39:CQ39"/>
    <mergeCell ref="BA38:BH38"/>
    <mergeCell ref="CH38:CL38"/>
    <mergeCell ref="BI38:BK38"/>
    <mergeCell ref="BL38:BM38"/>
    <mergeCell ref="BN38:BP38"/>
    <mergeCell ref="BQ38:BX38"/>
    <mergeCell ref="BY38:CG38"/>
    <mergeCell ref="BI39:BK39"/>
    <mergeCell ref="BL39:BM39"/>
    <mergeCell ref="B72:C72"/>
    <mergeCell ref="D72:I72"/>
    <mergeCell ref="J72:AG72"/>
    <mergeCell ref="AH72:AP72"/>
    <mergeCell ref="BY39:CG39"/>
    <mergeCell ref="CH39:CL39"/>
    <mergeCell ref="BN39:BP39"/>
    <mergeCell ref="BQ39:BX39"/>
    <mergeCell ref="CK56:CN61"/>
    <mergeCell ref="E56:H61"/>
    <mergeCell ref="BY72:CG72"/>
    <mergeCell ref="CH72:CQ72"/>
    <mergeCell ref="BR64:BW64"/>
    <mergeCell ref="B73:C73"/>
    <mergeCell ref="D73:I73"/>
    <mergeCell ref="J73:Q73"/>
    <mergeCell ref="R73:T73"/>
    <mergeCell ref="U73:V73"/>
    <mergeCell ref="W73:Y73"/>
    <mergeCell ref="Z73:AG73"/>
    <mergeCell ref="CM73:CQ73"/>
    <mergeCell ref="B74:C74"/>
    <mergeCell ref="D74:I74"/>
    <mergeCell ref="J74:Q74"/>
    <mergeCell ref="R74:T74"/>
    <mergeCell ref="U74:V74"/>
    <mergeCell ref="W74:Y74"/>
    <mergeCell ref="Z74:AG74"/>
    <mergeCell ref="CH74:CL74"/>
    <mergeCell ref="AV74:AZ74"/>
    <mergeCell ref="BL74:BM74"/>
    <mergeCell ref="BY73:CG73"/>
    <mergeCell ref="CH73:CL73"/>
    <mergeCell ref="Z76:AG76"/>
    <mergeCell ref="AH76:AP76"/>
    <mergeCell ref="BI75:BK75"/>
    <mergeCell ref="BL75:BM75"/>
    <mergeCell ref="AQ76:AU76"/>
    <mergeCell ref="AV76:AZ76"/>
    <mergeCell ref="B75:C75"/>
    <mergeCell ref="D75:I75"/>
    <mergeCell ref="J75:Q75"/>
    <mergeCell ref="R75:T75"/>
    <mergeCell ref="U75:V75"/>
    <mergeCell ref="W75:Y75"/>
    <mergeCell ref="D76:I76"/>
    <mergeCell ref="J76:Q76"/>
    <mergeCell ref="R76:T76"/>
    <mergeCell ref="U76:V76"/>
    <mergeCell ref="W76:Y76"/>
    <mergeCell ref="CM74:CQ74"/>
    <mergeCell ref="Z75:AG75"/>
    <mergeCell ref="CM75:CQ75"/>
    <mergeCell ref="CH75:CL75"/>
    <mergeCell ref="BA74:BH74"/>
    <mergeCell ref="CM76:CQ76"/>
    <mergeCell ref="BN75:BP75"/>
    <mergeCell ref="BY75:CG75"/>
    <mergeCell ref="B78:C78"/>
    <mergeCell ref="D78:I78"/>
    <mergeCell ref="J78:Q78"/>
    <mergeCell ref="R78:T78"/>
    <mergeCell ref="U78:V78"/>
    <mergeCell ref="W78:Y78"/>
    <mergeCell ref="B76:C76"/>
    <mergeCell ref="AH79:AP79"/>
    <mergeCell ref="BL78:BM78"/>
    <mergeCell ref="BN78:BP78"/>
    <mergeCell ref="BI79:BK79"/>
    <mergeCell ref="BL79:BM79"/>
    <mergeCell ref="AV79:AZ79"/>
    <mergeCell ref="BA79:BH79"/>
    <mergeCell ref="AH78:AP78"/>
    <mergeCell ref="AQ78:AU78"/>
    <mergeCell ref="AV78:AZ78"/>
    <mergeCell ref="Z79:AG79"/>
    <mergeCell ref="BQ78:BX78"/>
    <mergeCell ref="BY78:CG78"/>
    <mergeCell ref="CH76:CL76"/>
    <mergeCell ref="BN76:BP76"/>
    <mergeCell ref="BQ76:BX76"/>
    <mergeCell ref="BY76:CG76"/>
    <mergeCell ref="CH77:CL77"/>
    <mergeCell ref="Z78:AG78"/>
    <mergeCell ref="BI78:BK78"/>
    <mergeCell ref="B79:C79"/>
    <mergeCell ref="D79:I79"/>
    <mergeCell ref="J79:Q79"/>
    <mergeCell ref="R79:T79"/>
    <mergeCell ref="U79:V79"/>
    <mergeCell ref="W79:Y79"/>
    <mergeCell ref="CM80:CQ80"/>
    <mergeCell ref="AV80:AZ80"/>
    <mergeCell ref="B80:C80"/>
    <mergeCell ref="D80:I80"/>
    <mergeCell ref="J80:Q80"/>
    <mergeCell ref="R80:T80"/>
    <mergeCell ref="U80:V80"/>
    <mergeCell ref="W80:Y80"/>
    <mergeCell ref="Z80:AG80"/>
    <mergeCell ref="AH80:AP80"/>
    <mergeCell ref="AQ80:AU80"/>
    <mergeCell ref="BN80:BP80"/>
    <mergeCell ref="BQ80:BX80"/>
    <mergeCell ref="BN79:BP79"/>
    <mergeCell ref="BQ79:BX79"/>
    <mergeCell ref="AQ79:AU79"/>
    <mergeCell ref="BA80:BH80"/>
    <mergeCell ref="BI80:BK80"/>
    <mergeCell ref="BL80:BM80"/>
    <mergeCell ref="CM79:CQ79"/>
    <mergeCell ref="CH78:CL78"/>
    <mergeCell ref="CM78:CQ78"/>
    <mergeCell ref="BL76:BM76"/>
    <mergeCell ref="BA76:BH76"/>
    <mergeCell ref="BI76:BK76"/>
    <mergeCell ref="BA78:BH78"/>
    <mergeCell ref="BN77:BP77"/>
    <mergeCell ref="BQ77:BX77"/>
    <mergeCell ref="BI77:BK77"/>
    <mergeCell ref="BY79:CG79"/>
    <mergeCell ref="CH79:CL79"/>
    <mergeCell ref="CD65:CF65"/>
    <mergeCell ref="AT66:AY66"/>
    <mergeCell ref="AT69:AY69"/>
    <mergeCell ref="BI65:BK65"/>
    <mergeCell ref="BQ75:BX75"/>
    <mergeCell ref="BN74:BP74"/>
    <mergeCell ref="BQ74:BX74"/>
    <mergeCell ref="BY74:CG74"/>
    <mergeCell ref="B29:CQ29"/>
    <mergeCell ref="B71:CQ71"/>
    <mergeCell ref="S28:AD28"/>
    <mergeCell ref="BO28:BZ28"/>
    <mergeCell ref="BY80:CG80"/>
    <mergeCell ref="CH80:CL80"/>
    <mergeCell ref="M65:O65"/>
    <mergeCell ref="Y70:AA70"/>
    <mergeCell ref="AH65:AJ65"/>
    <mergeCell ref="BR70:BT70"/>
    <mergeCell ref="AA68:AH68"/>
    <mergeCell ref="BQ49:BX49"/>
    <mergeCell ref="U49:AB49"/>
    <mergeCell ref="AN52:AS52"/>
    <mergeCell ref="AZ52:BE52"/>
    <mergeCell ref="BQ66:BX66"/>
    <mergeCell ref="U66:AB66"/>
    <mergeCell ref="AO56:AR61"/>
    <mergeCell ref="BA56:BD61"/>
    <mergeCell ref="BM56:BP61"/>
  </mergeCells>
  <printOptions horizontalCentered="1" verticalCentered="1"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5"/>
  <sheetViews>
    <sheetView showGridLines="0" showZeros="0" view="pageBreakPreview" zoomScale="60" zoomScaleNormal="87" zoomScalePageLayoutView="0" workbookViewId="0" topLeftCell="A25">
      <selection activeCell="A2" sqref="A2:E2"/>
    </sheetView>
  </sheetViews>
  <sheetFormatPr defaultColWidth="1.12109375" defaultRowHeight="13.5"/>
  <cols>
    <col min="1" max="65" width="1.37890625" style="6" customWidth="1"/>
    <col min="66" max="16384" width="1.12109375" style="6" customWidth="1"/>
  </cols>
  <sheetData>
    <row r="1" spans="1:67" ht="18" customHeight="1">
      <c r="A1" s="551" t="s">
        <v>138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"/>
      <c r="BO1" s="5"/>
    </row>
    <row r="2" spans="1:67" ht="18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5"/>
      <c r="BO2" s="5"/>
    </row>
    <row r="3" spans="1:66" ht="13.5" customHeight="1">
      <c r="A3" s="549" t="s">
        <v>142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Z3" s="6" t="s">
        <v>86</v>
      </c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14"/>
    </row>
    <row r="4" spans="1:76" ht="13.5" customHeight="1">
      <c r="A4" s="6" t="s">
        <v>76</v>
      </c>
      <c r="Y4" s="494" t="s">
        <v>193</v>
      </c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6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15"/>
      <c r="BO4" s="38"/>
      <c r="BP4" s="38"/>
      <c r="BQ4" s="38"/>
      <c r="BR4" s="38"/>
      <c r="BS4" s="38"/>
      <c r="BT4" s="38"/>
      <c r="BU4" s="38"/>
      <c r="BV4" s="38"/>
      <c r="BW4" s="38"/>
      <c r="BX4" s="38"/>
    </row>
    <row r="5" spans="1:76" ht="13.5" customHeight="1">
      <c r="A5" s="479" t="s">
        <v>107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16"/>
      <c r="Y5" s="497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9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</row>
    <row r="6" spans="1:68" ht="12.75" customHeight="1">
      <c r="A6" s="486" t="s">
        <v>130</v>
      </c>
      <c r="B6" s="486"/>
      <c r="C6" s="486"/>
      <c r="D6" s="486"/>
      <c r="E6" s="486" t="s">
        <v>131</v>
      </c>
      <c r="F6" s="486"/>
      <c r="G6" s="486"/>
      <c r="H6" s="486"/>
      <c r="I6" s="486"/>
      <c r="J6" s="486"/>
      <c r="K6" s="486"/>
      <c r="L6" s="486"/>
      <c r="M6" s="486"/>
      <c r="N6" s="486"/>
      <c r="O6" s="486"/>
      <c r="Q6" s="405" t="str">
        <f>W32</f>
        <v>0</v>
      </c>
      <c r="R6" s="40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6"/>
      <c r="AG6" s="24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548">
        <f>AB32</f>
        <v>3</v>
      </c>
      <c r="AT6" s="548"/>
      <c r="AW6" s="16"/>
      <c r="AX6" s="16"/>
      <c r="AY6" s="16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16"/>
      <c r="BO6" s="16"/>
      <c r="BP6" s="16"/>
    </row>
    <row r="7" spans="1:68" ht="12.75" customHeight="1">
      <c r="A7" s="16"/>
      <c r="B7" s="16"/>
      <c r="C7" s="16"/>
      <c r="D7" s="1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0" t="s">
        <v>155</v>
      </c>
      <c r="AE7" s="480"/>
      <c r="AF7" s="480"/>
      <c r="AG7" s="480"/>
      <c r="AH7" s="480"/>
      <c r="AI7" s="480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156"/>
      <c r="AV7" s="51"/>
      <c r="AW7" s="51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16"/>
      <c r="BK7" s="16"/>
      <c r="BL7" s="16"/>
      <c r="BM7" s="16"/>
      <c r="BN7" s="16"/>
      <c r="BO7" s="16"/>
      <c r="BP7" s="16"/>
    </row>
    <row r="8" spans="1:68" ht="12.75" customHeight="1" thickBot="1">
      <c r="A8" s="16"/>
      <c r="B8" s="16"/>
      <c r="C8" s="16"/>
      <c r="D8" s="16"/>
      <c r="E8" s="46"/>
      <c r="F8" s="46"/>
      <c r="G8" s="46"/>
      <c r="H8" s="46"/>
      <c r="I8" s="477" t="str">
        <f>W29</f>
        <v>0</v>
      </c>
      <c r="J8" s="477"/>
      <c r="K8" s="46"/>
      <c r="L8" s="46"/>
      <c r="M8" s="46"/>
      <c r="N8" s="46"/>
      <c r="O8" s="46"/>
      <c r="P8" s="46"/>
      <c r="Q8" s="50"/>
      <c r="R8" s="51"/>
      <c r="S8" s="51"/>
      <c r="T8" s="51"/>
      <c r="U8" s="51"/>
      <c r="V8" s="51"/>
      <c r="W8" s="478">
        <f>AB29</f>
        <v>1</v>
      </c>
      <c r="X8" s="478"/>
      <c r="Y8" s="51"/>
      <c r="Z8" s="51"/>
      <c r="AA8" s="51"/>
      <c r="AB8" s="7"/>
      <c r="AC8" s="52"/>
      <c r="AD8" s="466" t="str">
        <f>AM32</f>
        <v>本部</v>
      </c>
      <c r="AE8" s="466"/>
      <c r="AF8" s="466"/>
      <c r="AG8" s="466"/>
      <c r="AH8" s="466"/>
      <c r="AI8" s="466"/>
      <c r="AJ8" s="54"/>
      <c r="AK8" s="51"/>
      <c r="AL8" s="51"/>
      <c r="AM8" s="51"/>
      <c r="AN8" s="51"/>
      <c r="AO8" s="509"/>
      <c r="AP8" s="509"/>
      <c r="AQ8" s="51"/>
      <c r="AR8" s="51"/>
      <c r="AS8" s="51"/>
      <c r="AT8" s="51"/>
      <c r="AU8" s="50"/>
      <c r="AV8" s="51"/>
      <c r="AW8" s="51"/>
      <c r="AX8" s="51"/>
      <c r="AY8" s="46"/>
      <c r="AZ8" s="46"/>
      <c r="BA8" s="46"/>
      <c r="BB8" s="46"/>
      <c r="BC8" s="510"/>
      <c r="BD8" s="510"/>
      <c r="BE8" s="46"/>
      <c r="BF8" s="46"/>
      <c r="BG8" s="46"/>
      <c r="BH8" s="46"/>
      <c r="BI8" s="46"/>
      <c r="BJ8" s="16"/>
      <c r="BK8" s="16"/>
      <c r="BL8" s="16"/>
      <c r="BM8" s="16"/>
      <c r="BN8" s="16"/>
      <c r="BO8" s="16"/>
      <c r="BP8" s="16"/>
    </row>
    <row r="9" spans="1:68" ht="12.75" customHeight="1">
      <c r="A9" s="16"/>
      <c r="B9" s="16"/>
      <c r="C9" s="16"/>
      <c r="D9" s="16"/>
      <c r="E9" s="46"/>
      <c r="F9" s="46"/>
      <c r="G9" s="46"/>
      <c r="H9" s="57"/>
      <c r="I9" s="47"/>
      <c r="J9" s="48"/>
      <c r="K9" s="48"/>
      <c r="L9" s="48"/>
      <c r="M9" s="48"/>
      <c r="N9" s="480" t="s">
        <v>153</v>
      </c>
      <c r="O9" s="480"/>
      <c r="P9" s="480"/>
      <c r="Q9" s="480"/>
      <c r="R9" s="480"/>
      <c r="S9" s="480"/>
      <c r="T9" s="48"/>
      <c r="U9" s="48"/>
      <c r="V9" s="48"/>
      <c r="W9" s="48"/>
      <c r="X9" s="49"/>
      <c r="Y9" s="50"/>
      <c r="Z9" s="46"/>
      <c r="AA9" s="46"/>
      <c r="AB9" s="7"/>
      <c r="AC9" s="51"/>
      <c r="AD9" s="51"/>
      <c r="AE9" s="51"/>
      <c r="AF9" s="58"/>
      <c r="AG9" s="504" t="s">
        <v>147</v>
      </c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6"/>
      <c r="BH9" s="46"/>
      <c r="BI9" s="46"/>
      <c r="BJ9" s="16"/>
      <c r="BK9" s="16"/>
      <c r="BL9" s="16"/>
      <c r="BM9" s="16"/>
      <c r="BN9" s="16"/>
      <c r="BO9" s="16"/>
      <c r="BP9" s="16"/>
    </row>
    <row r="10" spans="1:68" ht="12.75" customHeight="1">
      <c r="A10" s="16"/>
      <c r="B10" s="16"/>
      <c r="C10" s="16"/>
      <c r="E10" s="477">
        <f>W24</f>
        <v>1</v>
      </c>
      <c r="F10" s="477"/>
      <c r="G10" s="46"/>
      <c r="H10" s="55"/>
      <c r="I10" s="56"/>
      <c r="J10" s="51"/>
      <c r="K10" s="478">
        <f>AB24</f>
        <v>5</v>
      </c>
      <c r="L10" s="478"/>
      <c r="M10" s="51"/>
      <c r="N10" s="466" t="str">
        <f>AM29</f>
        <v>⑤勝ち</v>
      </c>
      <c r="O10" s="466"/>
      <c r="P10" s="466"/>
      <c r="Q10" s="466"/>
      <c r="R10" s="466"/>
      <c r="S10" s="466"/>
      <c r="T10" s="7"/>
      <c r="U10" s="477" t="str">
        <f>W25</f>
        <v>0</v>
      </c>
      <c r="V10" s="477"/>
      <c r="W10" s="46"/>
      <c r="X10" s="55"/>
      <c r="Y10" s="56"/>
      <c r="Z10" s="51"/>
      <c r="AA10" s="478">
        <f>AB25</f>
        <v>2</v>
      </c>
      <c r="AB10" s="478"/>
      <c r="AC10" s="51"/>
      <c r="AD10" s="46"/>
      <c r="AE10" s="46"/>
      <c r="AF10" s="46"/>
      <c r="AG10" s="157"/>
      <c r="AH10" s="51"/>
      <c r="AI10" s="51"/>
      <c r="AJ10" s="155"/>
      <c r="AK10" s="509" t="str">
        <f>W26</f>
        <v>0</v>
      </c>
      <c r="AL10" s="509"/>
      <c r="AM10" s="509"/>
      <c r="AN10" s="51"/>
      <c r="AO10" s="51"/>
      <c r="AP10" s="14"/>
      <c r="AQ10" s="478">
        <f>AB26</f>
        <v>6</v>
      </c>
      <c r="AR10" s="478"/>
      <c r="AS10" s="478"/>
      <c r="AT10" s="14"/>
      <c r="AU10" s="51"/>
      <c r="AV10" s="509">
        <f>W30</f>
        <v>2</v>
      </c>
      <c r="AW10" s="509"/>
      <c r="AX10" s="509"/>
      <c r="AY10" s="51"/>
      <c r="AZ10" s="51"/>
      <c r="BA10" s="14"/>
      <c r="BB10" s="478" t="str">
        <f>AB30</f>
        <v>0</v>
      </c>
      <c r="BC10" s="478"/>
      <c r="BD10" s="478"/>
      <c r="BE10" s="51"/>
      <c r="BF10" s="101"/>
      <c r="BG10" s="158"/>
      <c r="BH10" s="101"/>
      <c r="BI10" s="51"/>
      <c r="BJ10" s="16"/>
      <c r="BK10" s="16"/>
      <c r="BL10" s="16"/>
      <c r="BM10" s="16"/>
      <c r="BN10" s="16"/>
      <c r="BO10" s="16"/>
      <c r="BP10" s="16"/>
    </row>
    <row r="11" spans="1:68" ht="12.75" customHeight="1">
      <c r="A11" s="16"/>
      <c r="B11" s="16"/>
      <c r="C11" s="16"/>
      <c r="D11" s="16"/>
      <c r="E11" s="47"/>
      <c r="F11" s="480" t="s">
        <v>148</v>
      </c>
      <c r="G11" s="480"/>
      <c r="H11" s="480"/>
      <c r="I11" s="480"/>
      <c r="J11" s="480"/>
      <c r="K11" s="480"/>
      <c r="L11" s="49"/>
      <c r="M11" s="46"/>
      <c r="N11" s="46"/>
      <c r="O11" s="46"/>
      <c r="P11" s="46"/>
      <c r="Q11" s="46"/>
      <c r="R11" s="46"/>
      <c r="S11" s="46"/>
      <c r="T11" s="46"/>
      <c r="U11" s="47"/>
      <c r="V11" s="480" t="s">
        <v>149</v>
      </c>
      <c r="W11" s="480"/>
      <c r="X11" s="480"/>
      <c r="Y11" s="480"/>
      <c r="Z11" s="480"/>
      <c r="AA11" s="480"/>
      <c r="AB11" s="49"/>
      <c r="AC11" s="46"/>
      <c r="AD11" s="46"/>
      <c r="AE11" s="46"/>
      <c r="AF11" s="46"/>
      <c r="AG11" s="157"/>
      <c r="AH11" s="51"/>
      <c r="AI11" s="51"/>
      <c r="AJ11" s="51"/>
      <c r="AK11" s="47"/>
      <c r="AL11" s="480" t="s">
        <v>150</v>
      </c>
      <c r="AM11" s="480"/>
      <c r="AN11" s="480"/>
      <c r="AO11" s="480"/>
      <c r="AP11" s="480"/>
      <c r="AQ11" s="480"/>
      <c r="AR11" s="480"/>
      <c r="AS11" s="49"/>
      <c r="AT11" s="51"/>
      <c r="AU11" s="51"/>
      <c r="AV11" s="47"/>
      <c r="AW11" s="480" t="s">
        <v>154</v>
      </c>
      <c r="AX11" s="480"/>
      <c r="AY11" s="480"/>
      <c r="AZ11" s="480"/>
      <c r="BA11" s="480"/>
      <c r="BB11" s="480"/>
      <c r="BC11" s="480"/>
      <c r="BD11" s="49"/>
      <c r="BE11" s="102"/>
      <c r="BF11" s="102"/>
      <c r="BG11" s="159"/>
      <c r="BH11" s="51"/>
      <c r="BI11" s="46"/>
      <c r="BJ11" s="16"/>
      <c r="BK11" s="16"/>
      <c r="BL11" s="16"/>
      <c r="BM11" s="16"/>
      <c r="BN11" s="16"/>
      <c r="BO11" s="16"/>
      <c r="BP11" s="16"/>
    </row>
    <row r="12" spans="1:68" ht="12.75" customHeight="1">
      <c r="A12" s="16"/>
      <c r="B12" s="16"/>
      <c r="C12" s="16"/>
      <c r="D12" s="16"/>
      <c r="E12" s="50"/>
      <c r="F12" s="466" t="e">
        <f>AM24</f>
        <v>#REF!</v>
      </c>
      <c r="G12" s="466"/>
      <c r="H12" s="466"/>
      <c r="I12" s="466"/>
      <c r="J12" s="466"/>
      <c r="K12" s="466"/>
      <c r="L12" s="57"/>
      <c r="M12" s="46"/>
      <c r="N12" s="46"/>
      <c r="O12" s="46"/>
      <c r="P12" s="46"/>
      <c r="Q12" s="46"/>
      <c r="R12" s="46"/>
      <c r="S12" s="46"/>
      <c r="T12" s="46"/>
      <c r="U12" s="50"/>
      <c r="V12" s="466" t="str">
        <f>AM25</f>
        <v>①勝ち</v>
      </c>
      <c r="W12" s="466"/>
      <c r="X12" s="466"/>
      <c r="Y12" s="466"/>
      <c r="Z12" s="466"/>
      <c r="AA12" s="466"/>
      <c r="AB12" s="57"/>
      <c r="AC12" s="46"/>
      <c r="AD12" s="46"/>
      <c r="AE12" s="46"/>
      <c r="AF12" s="46"/>
      <c r="AG12" s="157"/>
      <c r="AH12" s="51"/>
      <c r="AI12" s="51"/>
      <c r="AJ12" s="51"/>
      <c r="AK12" s="50"/>
      <c r="AL12" s="466" t="str">
        <f>AM26</f>
        <v>②勝ち</v>
      </c>
      <c r="AM12" s="466"/>
      <c r="AN12" s="466"/>
      <c r="AO12" s="466"/>
      <c r="AP12" s="466"/>
      <c r="AQ12" s="466"/>
      <c r="AR12" s="466"/>
      <c r="AS12" s="55"/>
      <c r="AT12" s="51"/>
      <c r="AU12" s="51"/>
      <c r="AV12" s="56"/>
      <c r="AW12" s="466" t="str">
        <f>AM30</f>
        <v>⑥勝ち</v>
      </c>
      <c r="AX12" s="466"/>
      <c r="AY12" s="466"/>
      <c r="AZ12" s="466"/>
      <c r="BA12" s="466"/>
      <c r="BB12" s="466"/>
      <c r="BC12" s="466"/>
      <c r="BD12" s="55"/>
      <c r="BE12" s="51"/>
      <c r="BF12" s="51"/>
      <c r="BG12" s="160"/>
      <c r="BH12" s="51"/>
      <c r="BI12" s="46"/>
      <c r="BJ12" s="16"/>
      <c r="BK12" s="16"/>
      <c r="BL12" s="16"/>
      <c r="BM12" s="16"/>
      <c r="BN12" s="16"/>
      <c r="BO12" s="16"/>
      <c r="BP12" s="16"/>
    </row>
    <row r="13" spans="1:68" ht="12.75" customHeight="1">
      <c r="A13" s="16"/>
      <c r="B13" s="16"/>
      <c r="C13" s="320" t="e">
        <f>#REF!</f>
        <v>#REF!</v>
      </c>
      <c r="D13" s="321"/>
      <c r="E13" s="321"/>
      <c r="F13" s="322"/>
      <c r="G13" s="18"/>
      <c r="H13" s="18"/>
      <c r="I13" s="18"/>
      <c r="J13" s="18"/>
      <c r="K13" s="320" t="e">
        <f>#REF!</f>
        <v>#REF!</v>
      </c>
      <c r="L13" s="321"/>
      <c r="M13" s="321"/>
      <c r="N13" s="322"/>
      <c r="O13" s="16"/>
      <c r="P13" s="16"/>
      <c r="Q13" s="16"/>
      <c r="R13" s="16"/>
      <c r="S13" s="320" t="e">
        <f>#REF!</f>
        <v>#REF!</v>
      </c>
      <c r="T13" s="321"/>
      <c r="U13" s="321"/>
      <c r="V13" s="322"/>
      <c r="W13" s="18"/>
      <c r="X13" s="18"/>
      <c r="Y13" s="18"/>
      <c r="Z13" s="18"/>
      <c r="AA13" s="320" t="e">
        <f>#REF!</f>
        <v>#REF!</v>
      </c>
      <c r="AB13" s="321"/>
      <c r="AC13" s="321"/>
      <c r="AD13" s="322"/>
      <c r="AE13" s="16"/>
      <c r="AF13" s="16"/>
      <c r="AG13" s="161"/>
      <c r="AH13" s="17"/>
      <c r="AI13" s="320" t="e">
        <f>#REF!</f>
        <v>#REF!</v>
      </c>
      <c r="AJ13" s="321"/>
      <c r="AK13" s="321"/>
      <c r="AL13" s="322"/>
      <c r="AM13" s="22"/>
      <c r="AN13" s="18"/>
      <c r="AO13" s="18"/>
      <c r="AP13" s="17"/>
      <c r="AQ13" s="153"/>
      <c r="AR13" s="154"/>
      <c r="AS13" s="320" t="e">
        <f>#REF!</f>
        <v>#REF!</v>
      </c>
      <c r="AT13" s="321"/>
      <c r="AU13" s="321"/>
      <c r="AV13" s="322"/>
      <c r="AW13" s="17"/>
      <c r="AX13" s="17"/>
      <c r="AY13" s="21"/>
      <c r="AZ13" s="21"/>
      <c r="BA13" s="21"/>
      <c r="BB13" s="21"/>
      <c r="BC13" s="507" t="e">
        <f>#REF!</f>
        <v>#REF!</v>
      </c>
      <c r="BD13" s="507"/>
      <c r="BE13" s="507"/>
      <c r="BF13" s="507"/>
      <c r="BG13" s="162"/>
      <c r="BH13" s="103"/>
      <c r="BI13" s="103"/>
      <c r="BJ13" s="103"/>
      <c r="BK13" s="16"/>
      <c r="BL13" s="16"/>
      <c r="BM13" s="16"/>
      <c r="BN13" s="16"/>
      <c r="BO13" s="16"/>
      <c r="BP13" s="16"/>
    </row>
    <row r="14" spans="1:68" ht="12.75" customHeight="1">
      <c r="A14" s="16"/>
      <c r="B14" s="16"/>
      <c r="C14" s="323"/>
      <c r="D14" s="324"/>
      <c r="E14" s="324"/>
      <c r="F14" s="325"/>
      <c r="G14" s="18"/>
      <c r="H14" s="18"/>
      <c r="I14" s="18"/>
      <c r="J14" s="18"/>
      <c r="K14" s="323"/>
      <c r="L14" s="324"/>
      <c r="M14" s="324"/>
      <c r="N14" s="325"/>
      <c r="O14" s="16"/>
      <c r="P14" s="16"/>
      <c r="Q14" s="16"/>
      <c r="R14" s="16"/>
      <c r="S14" s="323"/>
      <c r="T14" s="324"/>
      <c r="U14" s="324"/>
      <c r="V14" s="325"/>
      <c r="W14" s="18"/>
      <c r="X14" s="18"/>
      <c r="Y14" s="18"/>
      <c r="Z14" s="18"/>
      <c r="AA14" s="323"/>
      <c r="AB14" s="324"/>
      <c r="AC14" s="324"/>
      <c r="AD14" s="325"/>
      <c r="AE14" s="16"/>
      <c r="AF14" s="16"/>
      <c r="AG14" s="161"/>
      <c r="AH14" s="17"/>
      <c r="AI14" s="323"/>
      <c r="AJ14" s="324"/>
      <c r="AK14" s="324"/>
      <c r="AL14" s="325"/>
      <c r="AM14" s="17"/>
      <c r="AN14" s="18"/>
      <c r="AO14" s="18"/>
      <c r="AP14" s="17"/>
      <c r="AQ14" s="153"/>
      <c r="AR14" s="153"/>
      <c r="AS14" s="323"/>
      <c r="AT14" s="324"/>
      <c r="AU14" s="324"/>
      <c r="AV14" s="325"/>
      <c r="AW14" s="17"/>
      <c r="AX14" s="17"/>
      <c r="AY14" s="21"/>
      <c r="AZ14" s="21"/>
      <c r="BA14" s="21"/>
      <c r="BB14" s="21"/>
      <c r="BC14" s="507"/>
      <c r="BD14" s="507"/>
      <c r="BE14" s="507"/>
      <c r="BF14" s="507"/>
      <c r="BG14" s="162"/>
      <c r="BH14" s="103"/>
      <c r="BI14" s="103"/>
      <c r="BJ14" s="103"/>
      <c r="BK14" s="16"/>
      <c r="BL14" s="16"/>
      <c r="BM14" s="16"/>
      <c r="BN14" s="16"/>
      <c r="BO14" s="16"/>
      <c r="BP14" s="16"/>
    </row>
    <row r="15" spans="1:68" ht="12.75" customHeight="1">
      <c r="A15" s="16"/>
      <c r="B15" s="16"/>
      <c r="C15" s="323"/>
      <c r="D15" s="324"/>
      <c r="E15" s="324"/>
      <c r="F15" s="325"/>
      <c r="G15" s="18"/>
      <c r="H15" s="18"/>
      <c r="I15" s="18"/>
      <c r="J15" s="18"/>
      <c r="K15" s="323"/>
      <c r="L15" s="324"/>
      <c r="M15" s="324"/>
      <c r="N15" s="325"/>
      <c r="O15" s="16"/>
      <c r="P15" s="16"/>
      <c r="Q15" s="16"/>
      <c r="R15" s="16"/>
      <c r="S15" s="323"/>
      <c r="T15" s="324"/>
      <c r="U15" s="324"/>
      <c r="V15" s="325"/>
      <c r="W15" s="18"/>
      <c r="X15" s="18"/>
      <c r="Y15" s="18"/>
      <c r="Z15" s="18"/>
      <c r="AA15" s="323"/>
      <c r="AB15" s="324"/>
      <c r="AC15" s="324"/>
      <c r="AD15" s="325"/>
      <c r="AE15" s="16"/>
      <c r="AF15" s="16"/>
      <c r="AG15" s="161"/>
      <c r="AH15" s="17"/>
      <c r="AI15" s="323"/>
      <c r="AJ15" s="324"/>
      <c r="AK15" s="324"/>
      <c r="AL15" s="325"/>
      <c r="AM15" s="17"/>
      <c r="AN15" s="18"/>
      <c r="AO15" s="18"/>
      <c r="AP15" s="17"/>
      <c r="AQ15" s="153"/>
      <c r="AR15" s="153"/>
      <c r="AS15" s="323"/>
      <c r="AT15" s="324"/>
      <c r="AU15" s="324"/>
      <c r="AV15" s="325"/>
      <c r="AW15" s="17"/>
      <c r="AX15" s="17"/>
      <c r="AY15" s="21"/>
      <c r="AZ15" s="21"/>
      <c r="BA15" s="21"/>
      <c r="BB15" s="21"/>
      <c r="BC15" s="507"/>
      <c r="BD15" s="507"/>
      <c r="BE15" s="507"/>
      <c r="BF15" s="507"/>
      <c r="BG15" s="162"/>
      <c r="BH15" s="103"/>
      <c r="BI15" s="103"/>
      <c r="BJ15" s="103"/>
      <c r="BK15" s="16"/>
      <c r="BL15" s="16"/>
      <c r="BM15" s="16"/>
      <c r="BN15" s="16"/>
      <c r="BO15" s="16"/>
      <c r="BP15" s="16"/>
    </row>
    <row r="16" spans="1:68" ht="12.75" customHeight="1">
      <c r="A16" s="16"/>
      <c r="B16" s="16"/>
      <c r="C16" s="323"/>
      <c r="D16" s="324"/>
      <c r="E16" s="324"/>
      <c r="F16" s="325"/>
      <c r="G16" s="18"/>
      <c r="H16" s="18"/>
      <c r="I16" s="18"/>
      <c r="J16" s="18"/>
      <c r="K16" s="323"/>
      <c r="L16" s="324"/>
      <c r="M16" s="324"/>
      <c r="N16" s="325"/>
      <c r="O16" s="16"/>
      <c r="P16" s="16"/>
      <c r="Q16" s="16"/>
      <c r="R16" s="16"/>
      <c r="S16" s="323"/>
      <c r="T16" s="324"/>
      <c r="U16" s="324"/>
      <c r="V16" s="325"/>
      <c r="W16" s="18"/>
      <c r="X16" s="18"/>
      <c r="Y16" s="18"/>
      <c r="Z16" s="18"/>
      <c r="AA16" s="323"/>
      <c r="AB16" s="324"/>
      <c r="AC16" s="324"/>
      <c r="AD16" s="325"/>
      <c r="AE16" s="16"/>
      <c r="AF16" s="16"/>
      <c r="AG16" s="161"/>
      <c r="AH16" s="17"/>
      <c r="AI16" s="323"/>
      <c r="AJ16" s="324"/>
      <c r="AK16" s="324"/>
      <c r="AL16" s="325"/>
      <c r="AM16" s="17"/>
      <c r="AN16" s="18"/>
      <c r="AO16" s="18"/>
      <c r="AP16" s="17"/>
      <c r="AQ16" s="153"/>
      <c r="AR16" s="153"/>
      <c r="AS16" s="323"/>
      <c r="AT16" s="324"/>
      <c r="AU16" s="324"/>
      <c r="AV16" s="325"/>
      <c r="AW16" s="17"/>
      <c r="AX16" s="17"/>
      <c r="AY16" s="21"/>
      <c r="AZ16" s="21"/>
      <c r="BA16" s="21"/>
      <c r="BB16" s="21"/>
      <c r="BC16" s="507"/>
      <c r="BD16" s="507"/>
      <c r="BE16" s="507"/>
      <c r="BF16" s="507"/>
      <c r="BG16" s="162"/>
      <c r="BH16" s="103"/>
      <c r="BI16" s="103"/>
      <c r="BJ16" s="103"/>
      <c r="BK16" s="16"/>
      <c r="BL16" s="16"/>
      <c r="BM16" s="16"/>
      <c r="BN16" s="16"/>
      <c r="BO16" s="16"/>
      <c r="BP16" s="16"/>
    </row>
    <row r="17" spans="1:68" ht="12.75" customHeight="1">
      <c r="A17" s="16"/>
      <c r="B17" s="16"/>
      <c r="C17" s="326"/>
      <c r="D17" s="327"/>
      <c r="E17" s="327"/>
      <c r="F17" s="328"/>
      <c r="G17" s="18"/>
      <c r="H17" s="18"/>
      <c r="I17" s="18"/>
      <c r="J17" s="18"/>
      <c r="K17" s="326"/>
      <c r="L17" s="327"/>
      <c r="M17" s="327"/>
      <c r="N17" s="328"/>
      <c r="O17" s="16"/>
      <c r="P17" s="16"/>
      <c r="Q17" s="16"/>
      <c r="R17" s="16"/>
      <c r="S17" s="326"/>
      <c r="T17" s="327"/>
      <c r="U17" s="327"/>
      <c r="V17" s="328"/>
      <c r="W17" s="18"/>
      <c r="X17" s="18"/>
      <c r="Y17" s="18"/>
      <c r="Z17" s="18"/>
      <c r="AA17" s="326"/>
      <c r="AB17" s="327"/>
      <c r="AC17" s="327"/>
      <c r="AD17" s="328"/>
      <c r="AE17" s="16"/>
      <c r="AF17" s="16"/>
      <c r="AG17" s="161"/>
      <c r="AH17" s="17"/>
      <c r="AI17" s="326"/>
      <c r="AJ17" s="327"/>
      <c r="AK17" s="327"/>
      <c r="AL17" s="328"/>
      <c r="AM17" s="17"/>
      <c r="AN17" s="18"/>
      <c r="AO17" s="18"/>
      <c r="AP17" s="17"/>
      <c r="AQ17" s="153"/>
      <c r="AR17" s="153"/>
      <c r="AS17" s="326"/>
      <c r="AT17" s="327"/>
      <c r="AU17" s="327"/>
      <c r="AV17" s="328"/>
      <c r="AW17" s="17"/>
      <c r="AX17" s="17"/>
      <c r="AY17" s="21"/>
      <c r="AZ17" s="21"/>
      <c r="BA17" s="21"/>
      <c r="BB17" s="21"/>
      <c r="BC17" s="507"/>
      <c r="BD17" s="507"/>
      <c r="BE17" s="507"/>
      <c r="BF17" s="507"/>
      <c r="BG17" s="162"/>
      <c r="BH17" s="103"/>
      <c r="BI17" s="103"/>
      <c r="BJ17" s="103"/>
      <c r="BK17" s="16"/>
      <c r="BL17" s="16"/>
      <c r="BM17" s="16"/>
      <c r="BN17" s="16"/>
      <c r="BO17" s="16"/>
      <c r="BP17" s="16"/>
    </row>
    <row r="18" spans="6:68" ht="12.75" customHeight="1">
      <c r="F18" s="16"/>
      <c r="H18" s="59"/>
      <c r="I18" s="6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62"/>
      <c r="AG18" s="163"/>
      <c r="AH18" s="14"/>
      <c r="AI18" s="14"/>
      <c r="AJ18" s="14"/>
      <c r="AK18" s="60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61"/>
      <c r="BE18" s="17"/>
      <c r="BF18" s="44"/>
      <c r="BG18" s="164"/>
      <c r="BH18" s="44"/>
      <c r="BI18" s="44"/>
      <c r="BJ18" s="44"/>
      <c r="BK18" s="44"/>
      <c r="BL18" s="44"/>
      <c r="BM18" s="44"/>
      <c r="BN18" s="63"/>
      <c r="BO18" s="16"/>
      <c r="BP18" s="16"/>
    </row>
    <row r="19" spans="6:68" ht="12.75" customHeight="1">
      <c r="F19" s="16"/>
      <c r="I19" s="488">
        <f>W27</f>
        <v>3</v>
      </c>
      <c r="J19" s="488"/>
      <c r="K19" s="78"/>
      <c r="N19" s="431" t="s">
        <v>151</v>
      </c>
      <c r="O19" s="431"/>
      <c r="P19" s="431"/>
      <c r="Q19" s="431"/>
      <c r="R19" s="431"/>
      <c r="S19" s="431"/>
      <c r="V19" s="78"/>
      <c r="W19" s="487">
        <f>AB27</f>
        <v>2</v>
      </c>
      <c r="X19" s="487"/>
      <c r="AG19" s="163"/>
      <c r="AH19" s="14"/>
      <c r="AI19" s="14"/>
      <c r="AJ19" s="14"/>
      <c r="AK19" s="550" t="str">
        <f>W28</f>
        <v>2(3</v>
      </c>
      <c r="AL19" s="550"/>
      <c r="AM19" s="550"/>
      <c r="AN19" s="550"/>
      <c r="AO19" s="14"/>
      <c r="AP19" s="14"/>
      <c r="AQ19" s="14"/>
      <c r="AR19" s="508" t="s">
        <v>152</v>
      </c>
      <c r="AS19" s="508"/>
      <c r="AT19" s="508"/>
      <c r="AU19" s="508"/>
      <c r="AV19" s="508"/>
      <c r="AW19" s="508"/>
      <c r="AX19" s="17"/>
      <c r="AY19" s="14"/>
      <c r="AZ19" s="14"/>
      <c r="BA19" s="550" t="str">
        <f>AB28</f>
        <v>1)2</v>
      </c>
      <c r="BB19" s="550"/>
      <c r="BC19" s="550"/>
      <c r="BD19" s="550"/>
      <c r="BE19" s="17"/>
      <c r="BF19" s="44"/>
      <c r="BG19" s="164"/>
      <c r="BH19" s="44"/>
      <c r="BI19" s="44"/>
      <c r="BJ19" s="44"/>
      <c r="BK19" s="44"/>
      <c r="BL19" s="44"/>
      <c r="BM19" s="44"/>
      <c r="BN19" s="63"/>
      <c r="BO19" s="16"/>
      <c r="BP19" s="16"/>
    </row>
    <row r="20" spans="6:94" ht="12.75" customHeight="1" thickBot="1">
      <c r="F20" s="16"/>
      <c r="N20" s="431" t="str">
        <f>AM27</f>
        <v>➂勝ち</v>
      </c>
      <c r="O20" s="431"/>
      <c r="P20" s="431"/>
      <c r="Q20" s="431"/>
      <c r="R20" s="431"/>
      <c r="S20" s="431"/>
      <c r="AG20" s="165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485" t="str">
        <f>AM28</f>
        <v>④勝ち</v>
      </c>
      <c r="AS20" s="485"/>
      <c r="AT20" s="485"/>
      <c r="AU20" s="485"/>
      <c r="AV20" s="485"/>
      <c r="AW20" s="485"/>
      <c r="AX20" s="167"/>
      <c r="AY20" s="166"/>
      <c r="AZ20" s="166"/>
      <c r="BA20" s="166"/>
      <c r="BB20" s="166"/>
      <c r="BC20" s="166"/>
      <c r="BD20" s="166"/>
      <c r="BE20" s="167"/>
      <c r="BF20" s="168"/>
      <c r="BG20" s="169"/>
      <c r="BH20" s="44"/>
      <c r="BI20" s="44"/>
      <c r="BJ20" s="44"/>
      <c r="BK20" s="44"/>
      <c r="BL20" s="44"/>
      <c r="BM20" s="44"/>
      <c r="BN20" s="63"/>
      <c r="BO20" s="16"/>
      <c r="BP20" s="16"/>
      <c r="CP20" s="104"/>
    </row>
    <row r="21" spans="6:68" ht="12.75" customHeight="1">
      <c r="F21" s="16"/>
      <c r="N21" s="18"/>
      <c r="O21" s="18"/>
      <c r="P21" s="18"/>
      <c r="Q21" s="18"/>
      <c r="R21" s="18"/>
      <c r="S21" s="18"/>
      <c r="AT21" s="18"/>
      <c r="AU21" s="18"/>
      <c r="AV21" s="18"/>
      <c r="AW21" s="18"/>
      <c r="AX21" s="18"/>
      <c r="AY21" s="18"/>
      <c r="BE21" s="16"/>
      <c r="BF21" s="44"/>
      <c r="BG21" s="44"/>
      <c r="BH21" s="44"/>
      <c r="BI21" s="44"/>
      <c r="BJ21" s="44"/>
      <c r="BK21" s="44"/>
      <c r="BL21" s="44"/>
      <c r="BM21" s="44"/>
      <c r="BN21" s="63"/>
      <c r="BO21" s="16"/>
      <c r="BP21" s="16"/>
    </row>
    <row r="22" spans="2:68" ht="15" customHeight="1">
      <c r="B22" s="180"/>
      <c r="C22" s="545" t="s">
        <v>156</v>
      </c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5"/>
      <c r="AW22" s="545"/>
      <c r="AX22" s="545"/>
      <c r="AY22" s="545"/>
      <c r="AZ22" s="545"/>
      <c r="BA22" s="545"/>
      <c r="BB22" s="545"/>
      <c r="BC22" s="545"/>
      <c r="BD22" s="545"/>
      <c r="BE22" s="545"/>
      <c r="BF22" s="545"/>
      <c r="BG22" s="545"/>
      <c r="BH22" s="545"/>
      <c r="BI22" s="545"/>
      <c r="BJ22" s="545"/>
      <c r="BK22" s="180"/>
      <c r="BL22" s="180"/>
      <c r="BM22" s="180"/>
      <c r="BN22" s="63"/>
      <c r="BO22" s="16"/>
      <c r="BP22" s="16"/>
    </row>
    <row r="23" spans="7:61" ht="15" customHeight="1" thickBot="1">
      <c r="G23" s="390"/>
      <c r="H23" s="390"/>
      <c r="I23" s="390" t="s">
        <v>14</v>
      </c>
      <c r="J23" s="390"/>
      <c r="K23" s="390"/>
      <c r="L23" s="390"/>
      <c r="M23" s="390"/>
      <c r="N23" s="378"/>
      <c r="O23" s="513" t="str">
        <f>E6</f>
        <v>上原グラウンド</v>
      </c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5"/>
      <c r="AM23" s="378" t="s">
        <v>15</v>
      </c>
      <c r="AN23" s="376"/>
      <c r="AO23" s="376"/>
      <c r="AP23" s="376"/>
      <c r="AQ23" s="376"/>
      <c r="AR23" s="376"/>
      <c r="AS23" s="376"/>
      <c r="AT23" s="376"/>
      <c r="AU23" s="379"/>
      <c r="AV23" s="376" t="s">
        <v>16</v>
      </c>
      <c r="AW23" s="376"/>
      <c r="AX23" s="376"/>
      <c r="AY23" s="376"/>
      <c r="AZ23" s="376"/>
      <c r="BA23" s="376"/>
      <c r="BB23" s="376"/>
      <c r="BC23" s="376"/>
      <c r="BD23" s="376"/>
      <c r="BE23" s="379"/>
      <c r="BF23" s="44"/>
      <c r="BG23" s="44"/>
      <c r="BH23" s="44"/>
      <c r="BI23" s="44"/>
    </row>
    <row r="24" spans="7:61" ht="15" customHeight="1" thickTop="1">
      <c r="G24" s="542" t="s">
        <v>37</v>
      </c>
      <c r="H24" s="542"/>
      <c r="I24" s="543">
        <v>0.4375</v>
      </c>
      <c r="J24" s="542"/>
      <c r="K24" s="542"/>
      <c r="L24" s="542"/>
      <c r="M24" s="542"/>
      <c r="N24" s="537"/>
      <c r="O24" s="544" t="e">
        <f>C13</f>
        <v>#REF!</v>
      </c>
      <c r="P24" s="535"/>
      <c r="Q24" s="535"/>
      <c r="R24" s="535"/>
      <c r="S24" s="535"/>
      <c r="T24" s="535"/>
      <c r="U24" s="535"/>
      <c r="V24" s="535"/>
      <c r="W24" s="541">
        <v>1</v>
      </c>
      <c r="X24" s="538"/>
      <c r="Y24" s="538"/>
      <c r="Z24" s="538" t="s">
        <v>9</v>
      </c>
      <c r="AA24" s="538"/>
      <c r="AB24" s="538">
        <v>5</v>
      </c>
      <c r="AC24" s="538"/>
      <c r="AD24" s="540"/>
      <c r="AE24" s="535" t="e">
        <f>K13</f>
        <v>#REF!</v>
      </c>
      <c r="AF24" s="535"/>
      <c r="AG24" s="535"/>
      <c r="AH24" s="535"/>
      <c r="AI24" s="535"/>
      <c r="AJ24" s="535"/>
      <c r="AK24" s="535"/>
      <c r="AL24" s="536"/>
      <c r="AM24" s="537" t="e">
        <f>O26</f>
        <v>#REF!</v>
      </c>
      <c r="AN24" s="538"/>
      <c r="AO24" s="538"/>
      <c r="AP24" s="538"/>
      <c r="AQ24" s="538"/>
      <c r="AR24" s="538"/>
      <c r="AS24" s="538"/>
      <c r="AT24" s="538"/>
      <c r="AU24" s="539"/>
      <c r="AV24" s="538"/>
      <c r="AW24" s="538"/>
      <c r="AX24" s="538"/>
      <c r="AY24" s="538"/>
      <c r="AZ24" s="540"/>
      <c r="BA24" s="541"/>
      <c r="BB24" s="538"/>
      <c r="BC24" s="538"/>
      <c r="BD24" s="538"/>
      <c r="BE24" s="539"/>
      <c r="BF24" s="44"/>
      <c r="BG24" s="44"/>
      <c r="BH24" s="44"/>
      <c r="BI24" s="44"/>
    </row>
    <row r="25" spans="7:61" ht="15" customHeight="1">
      <c r="G25" s="359" t="s">
        <v>38</v>
      </c>
      <c r="H25" s="359"/>
      <c r="I25" s="360">
        <v>0.46527777777777773</v>
      </c>
      <c r="J25" s="359"/>
      <c r="K25" s="359"/>
      <c r="L25" s="359"/>
      <c r="M25" s="359"/>
      <c r="N25" s="317"/>
      <c r="O25" s="518" t="e">
        <f>S13</f>
        <v>#REF!</v>
      </c>
      <c r="P25" s="516"/>
      <c r="Q25" s="516"/>
      <c r="R25" s="516"/>
      <c r="S25" s="516"/>
      <c r="T25" s="516"/>
      <c r="U25" s="516"/>
      <c r="V25" s="516"/>
      <c r="W25" s="519" t="s">
        <v>192</v>
      </c>
      <c r="X25" s="318"/>
      <c r="Y25" s="318"/>
      <c r="Z25" s="318" t="s">
        <v>9</v>
      </c>
      <c r="AA25" s="318"/>
      <c r="AB25" s="318">
        <v>2</v>
      </c>
      <c r="AC25" s="318"/>
      <c r="AD25" s="334"/>
      <c r="AE25" s="516" t="e">
        <f>AA13</f>
        <v>#REF!</v>
      </c>
      <c r="AF25" s="516"/>
      <c r="AG25" s="516"/>
      <c r="AH25" s="516"/>
      <c r="AI25" s="516"/>
      <c r="AJ25" s="516"/>
      <c r="AK25" s="516"/>
      <c r="AL25" s="517"/>
      <c r="AM25" s="317" t="s">
        <v>80</v>
      </c>
      <c r="AN25" s="318"/>
      <c r="AO25" s="318"/>
      <c r="AP25" s="318"/>
      <c r="AQ25" s="318"/>
      <c r="AR25" s="318"/>
      <c r="AS25" s="318"/>
      <c r="AT25" s="318"/>
      <c r="AU25" s="319"/>
      <c r="AV25" s="318"/>
      <c r="AW25" s="318"/>
      <c r="AX25" s="318"/>
      <c r="AY25" s="318"/>
      <c r="AZ25" s="334"/>
      <c r="BA25" s="532"/>
      <c r="BB25" s="533"/>
      <c r="BC25" s="533"/>
      <c r="BD25" s="533"/>
      <c r="BE25" s="534"/>
      <c r="BF25" s="44"/>
      <c r="BG25" s="44"/>
      <c r="BH25" s="44"/>
      <c r="BI25" s="44"/>
    </row>
    <row r="26" spans="7:61" ht="15" customHeight="1">
      <c r="G26" s="359" t="s">
        <v>39</v>
      </c>
      <c r="H26" s="359"/>
      <c r="I26" s="360">
        <v>0.4930555555555556</v>
      </c>
      <c r="J26" s="359"/>
      <c r="K26" s="359"/>
      <c r="L26" s="359"/>
      <c r="M26" s="359"/>
      <c r="N26" s="317"/>
      <c r="O26" s="518" t="e">
        <f>AI13</f>
        <v>#REF!</v>
      </c>
      <c r="P26" s="516"/>
      <c r="Q26" s="516"/>
      <c r="R26" s="516"/>
      <c r="S26" s="516"/>
      <c r="T26" s="516"/>
      <c r="U26" s="516"/>
      <c r="V26" s="516"/>
      <c r="W26" s="344" t="s">
        <v>191</v>
      </c>
      <c r="X26" s="318"/>
      <c r="Y26" s="318"/>
      <c r="Z26" s="318" t="s">
        <v>9</v>
      </c>
      <c r="AA26" s="318"/>
      <c r="AB26" s="318">
        <v>6</v>
      </c>
      <c r="AC26" s="318"/>
      <c r="AD26" s="334"/>
      <c r="AE26" s="516" t="e">
        <f>AS13</f>
        <v>#REF!</v>
      </c>
      <c r="AF26" s="516"/>
      <c r="AG26" s="516"/>
      <c r="AH26" s="516"/>
      <c r="AI26" s="516"/>
      <c r="AJ26" s="516"/>
      <c r="AK26" s="516"/>
      <c r="AL26" s="517"/>
      <c r="AM26" s="317" t="s">
        <v>81</v>
      </c>
      <c r="AN26" s="318"/>
      <c r="AO26" s="318"/>
      <c r="AP26" s="318"/>
      <c r="AQ26" s="318"/>
      <c r="AR26" s="318"/>
      <c r="AS26" s="318"/>
      <c r="AT26" s="318"/>
      <c r="AU26" s="319"/>
      <c r="AV26" s="318"/>
      <c r="AW26" s="318"/>
      <c r="AX26" s="318"/>
      <c r="AY26" s="318"/>
      <c r="AZ26" s="334"/>
      <c r="BA26" s="344"/>
      <c r="BB26" s="318"/>
      <c r="BC26" s="318"/>
      <c r="BD26" s="318"/>
      <c r="BE26" s="319"/>
      <c r="BF26" s="44"/>
      <c r="BG26" s="44"/>
      <c r="BH26" s="44"/>
      <c r="BI26" s="44"/>
    </row>
    <row r="27" spans="7:61" ht="15" customHeight="1">
      <c r="G27" s="317" t="s">
        <v>124</v>
      </c>
      <c r="H27" s="319"/>
      <c r="I27" s="520">
        <v>0.5208333333333334</v>
      </c>
      <c r="J27" s="521"/>
      <c r="K27" s="521"/>
      <c r="L27" s="521"/>
      <c r="M27" s="521"/>
      <c r="N27" s="522"/>
      <c r="O27" s="526" t="s">
        <v>197</v>
      </c>
      <c r="P27" s="318"/>
      <c r="Q27" s="318"/>
      <c r="R27" s="318"/>
      <c r="S27" s="318"/>
      <c r="T27" s="318"/>
      <c r="U27" s="318"/>
      <c r="V27" s="334"/>
      <c r="W27" s="344">
        <v>3</v>
      </c>
      <c r="X27" s="318"/>
      <c r="Y27" s="318"/>
      <c r="Z27" s="318" t="s">
        <v>9</v>
      </c>
      <c r="AA27" s="318"/>
      <c r="AB27" s="318">
        <v>2</v>
      </c>
      <c r="AC27" s="318"/>
      <c r="AD27" s="334"/>
      <c r="AE27" s="344" t="s">
        <v>187</v>
      </c>
      <c r="AF27" s="318"/>
      <c r="AG27" s="318"/>
      <c r="AH27" s="318"/>
      <c r="AI27" s="318"/>
      <c r="AJ27" s="318"/>
      <c r="AK27" s="318"/>
      <c r="AL27" s="319"/>
      <c r="AM27" s="317" t="s">
        <v>125</v>
      </c>
      <c r="AN27" s="318"/>
      <c r="AO27" s="318"/>
      <c r="AP27" s="318"/>
      <c r="AQ27" s="318"/>
      <c r="AR27" s="318"/>
      <c r="AS27" s="318"/>
      <c r="AT27" s="318"/>
      <c r="AU27" s="319"/>
      <c r="AV27" s="528"/>
      <c r="AW27" s="528"/>
      <c r="AX27" s="528"/>
      <c r="AY27" s="528"/>
      <c r="AZ27" s="529"/>
      <c r="BA27" s="530"/>
      <c r="BB27" s="528"/>
      <c r="BC27" s="528"/>
      <c r="BD27" s="528"/>
      <c r="BE27" s="531"/>
      <c r="BF27" s="44"/>
      <c r="BG27" s="44"/>
      <c r="BH27" s="44"/>
      <c r="BI27" s="44"/>
    </row>
    <row r="28" spans="7:61" ht="15" customHeight="1">
      <c r="G28" s="317" t="s">
        <v>123</v>
      </c>
      <c r="H28" s="319"/>
      <c r="I28" s="520">
        <v>0.548611111111111</v>
      </c>
      <c r="J28" s="521"/>
      <c r="K28" s="521"/>
      <c r="L28" s="521"/>
      <c r="M28" s="521"/>
      <c r="N28" s="522"/>
      <c r="O28" s="526" t="e">
        <f>BC13</f>
        <v>#REF!</v>
      </c>
      <c r="P28" s="318"/>
      <c r="Q28" s="318"/>
      <c r="R28" s="318"/>
      <c r="S28" s="318"/>
      <c r="T28" s="318"/>
      <c r="U28" s="318"/>
      <c r="V28" s="334"/>
      <c r="W28" s="344" t="s">
        <v>194</v>
      </c>
      <c r="X28" s="318"/>
      <c r="Y28" s="318"/>
      <c r="Z28" s="318" t="s">
        <v>9</v>
      </c>
      <c r="AA28" s="318"/>
      <c r="AB28" s="318" t="s">
        <v>195</v>
      </c>
      <c r="AC28" s="318"/>
      <c r="AD28" s="334"/>
      <c r="AE28" s="344" t="e">
        <f>AI13</f>
        <v>#REF!</v>
      </c>
      <c r="AF28" s="318"/>
      <c r="AG28" s="318"/>
      <c r="AH28" s="318"/>
      <c r="AI28" s="318"/>
      <c r="AJ28" s="318"/>
      <c r="AK28" s="318"/>
      <c r="AL28" s="319"/>
      <c r="AM28" s="317" t="s">
        <v>82</v>
      </c>
      <c r="AN28" s="318"/>
      <c r="AO28" s="318"/>
      <c r="AP28" s="318"/>
      <c r="AQ28" s="318"/>
      <c r="AR28" s="318"/>
      <c r="AS28" s="318"/>
      <c r="AT28" s="318"/>
      <c r="AU28" s="319"/>
      <c r="AV28" s="317"/>
      <c r="AW28" s="318"/>
      <c r="AX28" s="318"/>
      <c r="AY28" s="318"/>
      <c r="AZ28" s="334"/>
      <c r="BA28" s="344"/>
      <c r="BB28" s="318"/>
      <c r="BC28" s="318"/>
      <c r="BD28" s="318"/>
      <c r="BE28" s="319"/>
      <c r="BF28" s="44"/>
      <c r="BG28" s="44"/>
      <c r="BH28" s="44"/>
      <c r="BI28" s="44"/>
    </row>
    <row r="29" spans="7:61" ht="15" customHeight="1">
      <c r="G29" s="317" t="s">
        <v>122</v>
      </c>
      <c r="H29" s="319"/>
      <c r="I29" s="520">
        <v>0.576388888888889</v>
      </c>
      <c r="J29" s="521"/>
      <c r="K29" s="521"/>
      <c r="L29" s="521"/>
      <c r="M29" s="521"/>
      <c r="N29" s="522"/>
      <c r="O29" s="526" t="s">
        <v>175</v>
      </c>
      <c r="P29" s="318"/>
      <c r="Q29" s="318"/>
      <c r="R29" s="318"/>
      <c r="S29" s="318"/>
      <c r="T29" s="318"/>
      <c r="U29" s="318"/>
      <c r="V29" s="334"/>
      <c r="W29" s="344" t="s">
        <v>191</v>
      </c>
      <c r="X29" s="318"/>
      <c r="Y29" s="318"/>
      <c r="Z29" s="318" t="s">
        <v>9</v>
      </c>
      <c r="AA29" s="318"/>
      <c r="AB29" s="318">
        <v>1</v>
      </c>
      <c r="AC29" s="318"/>
      <c r="AD29" s="334"/>
      <c r="AE29" s="344" t="s">
        <v>171</v>
      </c>
      <c r="AF29" s="318"/>
      <c r="AG29" s="318"/>
      <c r="AH29" s="318"/>
      <c r="AI29" s="318"/>
      <c r="AJ29" s="318"/>
      <c r="AK29" s="318"/>
      <c r="AL29" s="319"/>
      <c r="AM29" s="317" t="s">
        <v>126</v>
      </c>
      <c r="AN29" s="318"/>
      <c r="AO29" s="318"/>
      <c r="AP29" s="318"/>
      <c r="AQ29" s="318"/>
      <c r="AR29" s="318"/>
      <c r="AS29" s="318"/>
      <c r="AT29" s="318"/>
      <c r="AU29" s="319"/>
      <c r="AV29" s="317"/>
      <c r="AW29" s="318"/>
      <c r="AX29" s="318"/>
      <c r="AY29" s="318"/>
      <c r="AZ29" s="334"/>
      <c r="BA29" s="344"/>
      <c r="BB29" s="318"/>
      <c r="BC29" s="318"/>
      <c r="BD29" s="318"/>
      <c r="BE29" s="319"/>
      <c r="BF29" s="44"/>
      <c r="BG29" s="44"/>
      <c r="BH29" s="44"/>
      <c r="BI29" s="44"/>
    </row>
    <row r="30" spans="7:61" ht="15" customHeight="1">
      <c r="G30" s="317" t="s">
        <v>121</v>
      </c>
      <c r="H30" s="319"/>
      <c r="I30" s="520">
        <v>0.6041666666666666</v>
      </c>
      <c r="J30" s="521"/>
      <c r="K30" s="521"/>
      <c r="L30" s="521"/>
      <c r="M30" s="521"/>
      <c r="N30" s="522"/>
      <c r="O30" s="526" t="e">
        <f>AS13</f>
        <v>#REF!</v>
      </c>
      <c r="P30" s="318"/>
      <c r="Q30" s="318"/>
      <c r="R30" s="318"/>
      <c r="S30" s="318"/>
      <c r="T30" s="318"/>
      <c r="U30" s="318"/>
      <c r="V30" s="334"/>
      <c r="W30" s="344">
        <v>2</v>
      </c>
      <c r="X30" s="318"/>
      <c r="Y30" s="318"/>
      <c r="Z30" s="318" t="s">
        <v>9</v>
      </c>
      <c r="AA30" s="318"/>
      <c r="AB30" s="527" t="s">
        <v>192</v>
      </c>
      <c r="AC30" s="318"/>
      <c r="AD30" s="334"/>
      <c r="AE30" s="344" t="e">
        <f>BC13</f>
        <v>#REF!</v>
      </c>
      <c r="AF30" s="318"/>
      <c r="AG30" s="318"/>
      <c r="AH30" s="318"/>
      <c r="AI30" s="318"/>
      <c r="AJ30" s="318"/>
      <c r="AK30" s="318"/>
      <c r="AL30" s="319"/>
      <c r="AM30" s="317" t="s">
        <v>127</v>
      </c>
      <c r="AN30" s="318"/>
      <c r="AO30" s="318"/>
      <c r="AP30" s="318"/>
      <c r="AQ30" s="318"/>
      <c r="AR30" s="318"/>
      <c r="AS30" s="318"/>
      <c r="AT30" s="318"/>
      <c r="AU30" s="319"/>
      <c r="AV30" s="317"/>
      <c r="AW30" s="318"/>
      <c r="AX30" s="318"/>
      <c r="AY30" s="318"/>
      <c r="AZ30" s="334"/>
      <c r="BA30" s="344"/>
      <c r="BB30" s="318"/>
      <c r="BC30" s="318"/>
      <c r="BD30" s="318"/>
      <c r="BE30" s="319"/>
      <c r="BF30" s="44"/>
      <c r="BG30" s="44"/>
      <c r="BH30" s="44"/>
      <c r="BI30" s="44"/>
    </row>
    <row r="31" spans="7:61" ht="15" customHeight="1">
      <c r="G31" s="317"/>
      <c r="H31" s="319"/>
      <c r="I31" s="520"/>
      <c r="J31" s="521"/>
      <c r="K31" s="521"/>
      <c r="L31" s="521"/>
      <c r="M31" s="521"/>
      <c r="N31" s="522"/>
      <c r="O31" s="523" t="s">
        <v>128</v>
      </c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  <c r="AO31" s="524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5"/>
      <c r="BF31" s="44"/>
      <c r="BG31" s="44"/>
      <c r="BH31" s="44"/>
      <c r="BI31" s="44"/>
    </row>
    <row r="32" spans="1:61" ht="15.75">
      <c r="A32" s="16"/>
      <c r="B32" s="16"/>
      <c r="G32" s="359" t="s">
        <v>120</v>
      </c>
      <c r="H32" s="359"/>
      <c r="I32" s="360">
        <v>0.6597222222222222</v>
      </c>
      <c r="J32" s="359"/>
      <c r="K32" s="359"/>
      <c r="L32" s="359"/>
      <c r="M32" s="359"/>
      <c r="N32" s="317"/>
      <c r="O32" s="518" t="s">
        <v>171</v>
      </c>
      <c r="P32" s="516"/>
      <c r="Q32" s="516"/>
      <c r="R32" s="516"/>
      <c r="S32" s="516"/>
      <c r="T32" s="516"/>
      <c r="U32" s="516"/>
      <c r="V32" s="516"/>
      <c r="W32" s="344" t="s">
        <v>191</v>
      </c>
      <c r="X32" s="318"/>
      <c r="Y32" s="318"/>
      <c r="Z32" s="318" t="s">
        <v>9</v>
      </c>
      <c r="AA32" s="318"/>
      <c r="AB32" s="318">
        <v>3</v>
      </c>
      <c r="AC32" s="318"/>
      <c r="AD32" s="334"/>
      <c r="AE32" s="516" t="s">
        <v>182</v>
      </c>
      <c r="AF32" s="516"/>
      <c r="AG32" s="516"/>
      <c r="AH32" s="516"/>
      <c r="AI32" s="516"/>
      <c r="AJ32" s="516"/>
      <c r="AK32" s="516"/>
      <c r="AL32" s="517"/>
      <c r="AM32" s="317" t="s">
        <v>66</v>
      </c>
      <c r="AN32" s="318"/>
      <c r="AO32" s="318"/>
      <c r="AP32" s="318"/>
      <c r="AQ32" s="318"/>
      <c r="AR32" s="318"/>
      <c r="AS32" s="318"/>
      <c r="AT32" s="318"/>
      <c r="AU32" s="319"/>
      <c r="AV32" s="318" t="s">
        <v>66</v>
      </c>
      <c r="AW32" s="318"/>
      <c r="AX32" s="318"/>
      <c r="AY32" s="318"/>
      <c r="AZ32" s="334"/>
      <c r="BA32" s="344" t="s">
        <v>66</v>
      </c>
      <c r="BB32" s="318"/>
      <c r="BC32" s="318"/>
      <c r="BD32" s="318"/>
      <c r="BE32" s="319"/>
      <c r="BF32" s="16"/>
      <c r="BG32" s="16"/>
      <c r="BH32" s="16"/>
      <c r="BI32" s="16"/>
    </row>
    <row r="33" spans="1:61" ht="15.75">
      <c r="A33" s="16"/>
      <c r="B33" s="16"/>
      <c r="G33" s="18"/>
      <c r="H33" s="18"/>
      <c r="I33" s="65"/>
      <c r="J33" s="18"/>
      <c r="K33" s="18"/>
      <c r="L33" s="18"/>
      <c r="M33" s="18"/>
      <c r="N33" s="1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6"/>
      <c r="BG33" s="16"/>
      <c r="BH33" s="16"/>
      <c r="BI33" s="16"/>
    </row>
    <row r="34" spans="1:61" ht="15.75">
      <c r="A34" s="16"/>
      <c r="B34" s="16"/>
      <c r="G34" s="17"/>
      <c r="H34" s="17"/>
      <c r="I34" s="99"/>
      <c r="J34" s="17"/>
      <c r="K34" s="17"/>
      <c r="L34" s="17"/>
      <c r="M34" s="17"/>
      <c r="N34" s="17"/>
      <c r="BF34" s="16"/>
      <c r="BG34" s="16"/>
      <c r="BH34" s="16"/>
      <c r="BI34" s="16"/>
    </row>
    <row r="35" spans="1:61" ht="15.75">
      <c r="A35" s="16"/>
      <c r="B35" s="16"/>
      <c r="G35" s="18"/>
      <c r="H35" s="18"/>
      <c r="I35" s="65"/>
      <c r="J35" s="18"/>
      <c r="K35" s="18"/>
      <c r="L35" s="18"/>
      <c r="M35" s="18"/>
      <c r="N35" s="1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6"/>
      <c r="BG35" s="16"/>
      <c r="BH35" s="16"/>
      <c r="BI35" s="16"/>
    </row>
    <row r="36" spans="1:66" ht="13.5" customHeight="1">
      <c r="A36" s="549" t="s">
        <v>143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Z36" s="6" t="s">
        <v>129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14"/>
    </row>
    <row r="37" spans="1:76" ht="13.5" customHeight="1">
      <c r="A37" s="6" t="s">
        <v>76</v>
      </c>
      <c r="Y37" s="494" t="s">
        <v>196</v>
      </c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6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15"/>
      <c r="BO37" s="38"/>
      <c r="BP37" s="38"/>
      <c r="BQ37" s="38"/>
      <c r="BR37" s="38"/>
      <c r="BS37" s="38"/>
      <c r="BT37" s="38"/>
      <c r="BU37" s="38"/>
      <c r="BV37" s="38"/>
      <c r="BW37" s="38"/>
      <c r="BX37" s="38"/>
    </row>
    <row r="38" spans="1:76" ht="13.5" customHeight="1">
      <c r="A38" s="479" t="s">
        <v>107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16"/>
      <c r="Y38" s="497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9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</row>
    <row r="39" spans="1:68" ht="12.75" customHeight="1">
      <c r="A39" s="486" t="s">
        <v>130</v>
      </c>
      <c r="B39" s="486"/>
      <c r="C39" s="486"/>
      <c r="D39" s="486"/>
      <c r="E39" s="486" t="s">
        <v>131</v>
      </c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Q39" s="405" t="str">
        <f>W65</f>
        <v>0</v>
      </c>
      <c r="R39" s="40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6"/>
      <c r="AG39" s="24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548">
        <f>AB65</f>
        <v>4</v>
      </c>
      <c r="AT39" s="548"/>
      <c r="AW39" s="16"/>
      <c r="AX39" s="16"/>
      <c r="AY39" s="16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16"/>
      <c r="BO39" s="16"/>
      <c r="BP39" s="16"/>
    </row>
    <row r="40" spans="1:68" ht="12.75" customHeight="1">
      <c r="A40" s="16"/>
      <c r="B40" s="16"/>
      <c r="C40" s="16"/>
      <c r="D40" s="1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0" t="s">
        <v>157</v>
      </c>
      <c r="AE40" s="480"/>
      <c r="AF40" s="480"/>
      <c r="AG40" s="480"/>
      <c r="AH40" s="480"/>
      <c r="AI40" s="480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156"/>
      <c r="AV40" s="51"/>
      <c r="AW40" s="51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16"/>
      <c r="BK40" s="16"/>
      <c r="BL40" s="16"/>
      <c r="BM40" s="16"/>
      <c r="BN40" s="16"/>
      <c r="BO40" s="16"/>
      <c r="BP40" s="16"/>
    </row>
    <row r="41" spans="1:68" ht="12.75" customHeight="1" thickBot="1">
      <c r="A41" s="16"/>
      <c r="B41" s="16"/>
      <c r="C41" s="16"/>
      <c r="D41" s="16"/>
      <c r="E41" s="46"/>
      <c r="F41" s="46"/>
      <c r="G41" s="46"/>
      <c r="H41" s="46"/>
      <c r="I41" s="477">
        <f>W62</f>
        <v>5</v>
      </c>
      <c r="J41" s="477"/>
      <c r="K41" s="46"/>
      <c r="L41" s="46"/>
      <c r="M41" s="46"/>
      <c r="N41" s="46"/>
      <c r="O41" s="46"/>
      <c r="P41" s="46"/>
      <c r="Q41" s="50"/>
      <c r="R41" s="51"/>
      <c r="S41" s="51"/>
      <c r="T41" s="51"/>
      <c r="U41" s="51"/>
      <c r="V41" s="51"/>
      <c r="W41" s="478">
        <f>AB62</f>
        <v>1</v>
      </c>
      <c r="X41" s="478"/>
      <c r="Y41" s="51"/>
      <c r="Z41" s="51"/>
      <c r="AA41" s="51"/>
      <c r="AB41" s="7"/>
      <c r="AC41" s="52"/>
      <c r="AD41" s="466" t="str">
        <f>AM65</f>
        <v>本部</v>
      </c>
      <c r="AE41" s="466"/>
      <c r="AF41" s="466"/>
      <c r="AG41" s="466"/>
      <c r="AH41" s="466"/>
      <c r="AI41" s="466"/>
      <c r="AJ41" s="54"/>
      <c r="AK41" s="51"/>
      <c r="AL41" s="51"/>
      <c r="AM41" s="51"/>
      <c r="AN41" s="51"/>
      <c r="AO41" s="509"/>
      <c r="AP41" s="509"/>
      <c r="AQ41" s="51"/>
      <c r="AR41" s="51"/>
      <c r="AS41" s="51"/>
      <c r="AT41" s="51"/>
      <c r="AU41" s="50"/>
      <c r="AV41" s="51"/>
      <c r="AW41" s="51"/>
      <c r="AX41" s="51"/>
      <c r="AY41" s="46"/>
      <c r="AZ41" s="46"/>
      <c r="BA41" s="46"/>
      <c r="BB41" s="46"/>
      <c r="BC41" s="510"/>
      <c r="BD41" s="510"/>
      <c r="BE41" s="46"/>
      <c r="BF41" s="46"/>
      <c r="BG41" s="46"/>
      <c r="BH41" s="46"/>
      <c r="BI41" s="46"/>
      <c r="BJ41" s="16"/>
      <c r="BK41" s="16"/>
      <c r="BL41" s="16"/>
      <c r="BM41" s="16"/>
      <c r="BN41" s="16"/>
      <c r="BO41" s="16"/>
      <c r="BP41" s="16"/>
    </row>
    <row r="42" spans="1:68" ht="12.75" customHeight="1">
      <c r="A42" s="16"/>
      <c r="B42" s="16"/>
      <c r="C42" s="16"/>
      <c r="D42" s="16"/>
      <c r="E42" s="46"/>
      <c r="F42" s="46"/>
      <c r="G42" s="46"/>
      <c r="H42" s="57"/>
      <c r="I42" s="47"/>
      <c r="J42" s="48"/>
      <c r="K42" s="48"/>
      <c r="L42" s="48"/>
      <c r="M42" s="48"/>
      <c r="N42" s="480" t="s">
        <v>153</v>
      </c>
      <c r="O42" s="480"/>
      <c r="P42" s="480"/>
      <c r="Q42" s="480"/>
      <c r="R42" s="480"/>
      <c r="S42" s="480"/>
      <c r="T42" s="48"/>
      <c r="U42" s="48"/>
      <c r="V42" s="48"/>
      <c r="W42" s="48"/>
      <c r="X42" s="49"/>
      <c r="Y42" s="50"/>
      <c r="Z42" s="46"/>
      <c r="AA42" s="46"/>
      <c r="AB42" s="7"/>
      <c r="AC42" s="51"/>
      <c r="AD42" s="51"/>
      <c r="AE42" s="51"/>
      <c r="AF42" s="58"/>
      <c r="AG42" s="504" t="s">
        <v>147</v>
      </c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5"/>
      <c r="BG42" s="506"/>
      <c r="BH42" s="46"/>
      <c r="BI42" s="46"/>
      <c r="BJ42" s="16"/>
      <c r="BK42" s="16"/>
      <c r="BL42" s="16"/>
      <c r="BM42" s="16"/>
      <c r="BN42" s="16"/>
      <c r="BO42" s="16"/>
      <c r="BP42" s="16"/>
    </row>
    <row r="43" spans="1:68" ht="12.75" customHeight="1">
      <c r="A43" s="16"/>
      <c r="B43" s="16"/>
      <c r="C43" s="16"/>
      <c r="E43" s="477">
        <f>W57</f>
        <v>1</v>
      </c>
      <c r="F43" s="477"/>
      <c r="G43" s="46"/>
      <c r="H43" s="55"/>
      <c r="I43" s="56"/>
      <c r="J43" s="51"/>
      <c r="K43" s="478">
        <f>AB57</f>
        <v>3</v>
      </c>
      <c r="L43" s="478"/>
      <c r="M43" s="51"/>
      <c r="N43" s="466" t="str">
        <f>AM62</f>
        <v>⑤勝ち</v>
      </c>
      <c r="O43" s="466"/>
      <c r="P43" s="466"/>
      <c r="Q43" s="466"/>
      <c r="R43" s="466"/>
      <c r="S43" s="466"/>
      <c r="T43" s="7"/>
      <c r="U43" s="477">
        <f>W58</f>
        <v>5</v>
      </c>
      <c r="V43" s="477"/>
      <c r="W43" s="46"/>
      <c r="X43" s="55"/>
      <c r="Y43" s="56"/>
      <c r="Z43" s="51"/>
      <c r="AA43" s="478" t="str">
        <f>AB58</f>
        <v>0</v>
      </c>
      <c r="AB43" s="478"/>
      <c r="AC43" s="51"/>
      <c r="AD43" s="46"/>
      <c r="AE43" s="46"/>
      <c r="AF43" s="46"/>
      <c r="AG43" s="157"/>
      <c r="AH43" s="51"/>
      <c r="AI43" s="51"/>
      <c r="AJ43" s="155"/>
      <c r="AK43" s="509">
        <f>W59</f>
        <v>1</v>
      </c>
      <c r="AL43" s="509"/>
      <c r="AM43" s="509"/>
      <c r="AN43" s="51"/>
      <c r="AO43" s="51"/>
      <c r="AP43" s="14"/>
      <c r="AQ43" s="478">
        <f>AB59</f>
        <v>5</v>
      </c>
      <c r="AR43" s="478"/>
      <c r="AS43" s="478"/>
      <c r="AT43" s="14"/>
      <c r="AU43" s="51"/>
      <c r="AV43" s="509">
        <f>W63</f>
        <v>4</v>
      </c>
      <c r="AW43" s="509"/>
      <c r="AX43" s="509"/>
      <c r="AY43" s="51"/>
      <c r="AZ43" s="51"/>
      <c r="BA43" s="14"/>
      <c r="BB43" s="478" t="str">
        <f>AB63</f>
        <v>0</v>
      </c>
      <c r="BC43" s="478"/>
      <c r="BD43" s="478"/>
      <c r="BE43" s="51"/>
      <c r="BF43" s="101"/>
      <c r="BG43" s="158"/>
      <c r="BH43" s="101"/>
      <c r="BI43" s="51"/>
      <c r="BJ43" s="16"/>
      <c r="BK43" s="16"/>
      <c r="BL43" s="16"/>
      <c r="BM43" s="16"/>
      <c r="BN43" s="16"/>
      <c r="BO43" s="16"/>
      <c r="BP43" s="16"/>
    </row>
    <row r="44" spans="1:68" ht="12.75" customHeight="1">
      <c r="A44" s="16"/>
      <c r="B44" s="16"/>
      <c r="C44" s="16"/>
      <c r="D44" s="16"/>
      <c r="E44" s="47"/>
      <c r="F44" s="480" t="s">
        <v>148</v>
      </c>
      <c r="G44" s="480"/>
      <c r="H44" s="480"/>
      <c r="I44" s="480"/>
      <c r="J44" s="480"/>
      <c r="K44" s="480"/>
      <c r="L44" s="49"/>
      <c r="M44" s="46"/>
      <c r="N44" s="46"/>
      <c r="O44" s="46"/>
      <c r="P44" s="46"/>
      <c r="Q44" s="46"/>
      <c r="R44" s="46"/>
      <c r="S44" s="46"/>
      <c r="T44" s="46"/>
      <c r="U44" s="47"/>
      <c r="V44" s="480" t="s">
        <v>149</v>
      </c>
      <c r="W44" s="480"/>
      <c r="X44" s="480"/>
      <c r="Y44" s="480"/>
      <c r="Z44" s="480"/>
      <c r="AA44" s="480"/>
      <c r="AB44" s="49"/>
      <c r="AC44" s="46"/>
      <c r="AD44" s="46"/>
      <c r="AE44" s="46"/>
      <c r="AF44" s="46"/>
      <c r="AG44" s="157"/>
      <c r="AH44" s="51"/>
      <c r="AI44" s="51"/>
      <c r="AJ44" s="51"/>
      <c r="AK44" s="47"/>
      <c r="AL44" s="480" t="s">
        <v>150</v>
      </c>
      <c r="AM44" s="480"/>
      <c r="AN44" s="480"/>
      <c r="AO44" s="480"/>
      <c r="AP44" s="480"/>
      <c r="AQ44" s="480"/>
      <c r="AR44" s="480"/>
      <c r="AS44" s="49"/>
      <c r="AT44" s="51"/>
      <c r="AU44" s="51"/>
      <c r="AV44" s="47"/>
      <c r="AW44" s="480" t="s">
        <v>154</v>
      </c>
      <c r="AX44" s="480"/>
      <c r="AY44" s="480"/>
      <c r="AZ44" s="480"/>
      <c r="BA44" s="480"/>
      <c r="BB44" s="480"/>
      <c r="BC44" s="480"/>
      <c r="BD44" s="49"/>
      <c r="BE44" s="102"/>
      <c r="BF44" s="102"/>
      <c r="BG44" s="159"/>
      <c r="BH44" s="51"/>
      <c r="BI44" s="46"/>
      <c r="BJ44" s="16"/>
      <c r="BK44" s="16"/>
      <c r="BL44" s="16"/>
      <c r="BM44" s="16"/>
      <c r="BN44" s="16"/>
      <c r="BO44" s="16"/>
      <c r="BP44" s="16"/>
    </row>
    <row r="45" spans="1:68" ht="12.75" customHeight="1">
      <c r="A45" s="16"/>
      <c r="B45" s="16"/>
      <c r="C45" s="16"/>
      <c r="D45" s="16"/>
      <c r="E45" s="50"/>
      <c r="F45" s="466" t="e">
        <f>AM57</f>
        <v>#REF!</v>
      </c>
      <c r="G45" s="466"/>
      <c r="H45" s="466"/>
      <c r="I45" s="466"/>
      <c r="J45" s="466"/>
      <c r="K45" s="466"/>
      <c r="L45" s="57"/>
      <c r="M45" s="46"/>
      <c r="N45" s="46"/>
      <c r="O45" s="46"/>
      <c r="P45" s="46"/>
      <c r="Q45" s="46"/>
      <c r="R45" s="46"/>
      <c r="S45" s="46"/>
      <c r="T45" s="46"/>
      <c r="U45" s="50"/>
      <c r="V45" s="466" t="str">
        <f>AM58</f>
        <v>①勝ち</v>
      </c>
      <c r="W45" s="466"/>
      <c r="X45" s="466"/>
      <c r="Y45" s="466"/>
      <c r="Z45" s="466"/>
      <c r="AA45" s="466"/>
      <c r="AB45" s="57"/>
      <c r="AC45" s="46"/>
      <c r="AD45" s="46"/>
      <c r="AE45" s="46"/>
      <c r="AF45" s="46"/>
      <c r="AG45" s="157"/>
      <c r="AH45" s="51"/>
      <c r="AI45" s="51"/>
      <c r="AJ45" s="51"/>
      <c r="AK45" s="50"/>
      <c r="AL45" s="466" t="str">
        <f>AM59</f>
        <v>②勝ち</v>
      </c>
      <c r="AM45" s="466"/>
      <c r="AN45" s="466"/>
      <c r="AO45" s="466"/>
      <c r="AP45" s="466"/>
      <c r="AQ45" s="466"/>
      <c r="AR45" s="466"/>
      <c r="AS45" s="55"/>
      <c r="AT45" s="51"/>
      <c r="AU45" s="51"/>
      <c r="AV45" s="56"/>
      <c r="AW45" s="466" t="str">
        <f>AM63</f>
        <v>⑥勝ち</v>
      </c>
      <c r="AX45" s="466"/>
      <c r="AY45" s="466"/>
      <c r="AZ45" s="466"/>
      <c r="BA45" s="466"/>
      <c r="BB45" s="466"/>
      <c r="BC45" s="466"/>
      <c r="BD45" s="55"/>
      <c r="BE45" s="51"/>
      <c r="BF45" s="51"/>
      <c r="BG45" s="160"/>
      <c r="BH45" s="51"/>
      <c r="BI45" s="46"/>
      <c r="BJ45" s="16"/>
      <c r="BK45" s="16"/>
      <c r="BL45" s="16"/>
      <c r="BM45" s="16"/>
      <c r="BN45" s="16"/>
      <c r="BO45" s="16"/>
      <c r="BP45" s="16"/>
    </row>
    <row r="46" spans="1:68" ht="12.75" customHeight="1">
      <c r="A46" s="16"/>
      <c r="B46" s="16"/>
      <c r="C46" s="320" t="e">
        <f>#REF!</f>
        <v>#REF!</v>
      </c>
      <c r="D46" s="321"/>
      <c r="E46" s="321"/>
      <c r="F46" s="322"/>
      <c r="G46" s="18"/>
      <c r="H46" s="18"/>
      <c r="I46" s="18"/>
      <c r="J46" s="18"/>
      <c r="K46" s="320" t="e">
        <f>#REF!</f>
        <v>#REF!</v>
      </c>
      <c r="L46" s="321"/>
      <c r="M46" s="321"/>
      <c r="N46" s="322"/>
      <c r="O46" s="16"/>
      <c r="P46" s="16"/>
      <c r="Q46" s="16"/>
      <c r="R46" s="16"/>
      <c r="S46" s="320" t="e">
        <f>#REF!</f>
        <v>#REF!</v>
      </c>
      <c r="T46" s="321"/>
      <c r="U46" s="321"/>
      <c r="V46" s="322"/>
      <c r="W46" s="18"/>
      <c r="X46" s="18"/>
      <c r="Y46" s="18"/>
      <c r="Z46" s="18"/>
      <c r="AA46" s="320" t="e">
        <f>#REF!</f>
        <v>#REF!</v>
      </c>
      <c r="AB46" s="321"/>
      <c r="AC46" s="321"/>
      <c r="AD46" s="322"/>
      <c r="AE46" s="16"/>
      <c r="AF46" s="16"/>
      <c r="AG46" s="161"/>
      <c r="AH46" s="17"/>
      <c r="AI46" s="320" t="e">
        <f>#REF!</f>
        <v>#REF!</v>
      </c>
      <c r="AJ46" s="321"/>
      <c r="AK46" s="321"/>
      <c r="AL46" s="322"/>
      <c r="AM46" s="22"/>
      <c r="AN46" s="18"/>
      <c r="AO46" s="18"/>
      <c r="AP46" s="17"/>
      <c r="AQ46" s="153"/>
      <c r="AR46" s="154"/>
      <c r="AS46" s="320" t="e">
        <f>#REF!</f>
        <v>#REF!</v>
      </c>
      <c r="AT46" s="321"/>
      <c r="AU46" s="321"/>
      <c r="AV46" s="322"/>
      <c r="AW46" s="17"/>
      <c r="AX46" s="17"/>
      <c r="AY46" s="21"/>
      <c r="AZ46" s="21"/>
      <c r="BA46" s="21"/>
      <c r="BB46" s="21"/>
      <c r="BC46" s="507" t="e">
        <f>#REF!</f>
        <v>#REF!</v>
      </c>
      <c r="BD46" s="507"/>
      <c r="BE46" s="507"/>
      <c r="BF46" s="507"/>
      <c r="BG46" s="162"/>
      <c r="BH46" s="103"/>
      <c r="BI46" s="103"/>
      <c r="BJ46" s="103"/>
      <c r="BK46" s="16"/>
      <c r="BL46" s="16"/>
      <c r="BM46" s="16"/>
      <c r="BN46" s="16"/>
      <c r="BO46" s="16"/>
      <c r="BP46" s="16"/>
    </row>
    <row r="47" spans="1:68" ht="12.75" customHeight="1">
      <c r="A47" s="16"/>
      <c r="B47" s="16"/>
      <c r="C47" s="323"/>
      <c r="D47" s="324"/>
      <c r="E47" s="324"/>
      <c r="F47" s="325"/>
      <c r="G47" s="18"/>
      <c r="H47" s="18"/>
      <c r="I47" s="18"/>
      <c r="J47" s="18"/>
      <c r="K47" s="323"/>
      <c r="L47" s="324"/>
      <c r="M47" s="324"/>
      <c r="N47" s="325"/>
      <c r="O47" s="16"/>
      <c r="P47" s="16"/>
      <c r="Q47" s="16"/>
      <c r="R47" s="16"/>
      <c r="S47" s="323"/>
      <c r="T47" s="324"/>
      <c r="U47" s="324"/>
      <c r="V47" s="325"/>
      <c r="W47" s="18"/>
      <c r="X47" s="18"/>
      <c r="Y47" s="18"/>
      <c r="Z47" s="18"/>
      <c r="AA47" s="323"/>
      <c r="AB47" s="324"/>
      <c r="AC47" s="324"/>
      <c r="AD47" s="325"/>
      <c r="AE47" s="16"/>
      <c r="AF47" s="16"/>
      <c r="AG47" s="161"/>
      <c r="AH47" s="17"/>
      <c r="AI47" s="323"/>
      <c r="AJ47" s="324"/>
      <c r="AK47" s="324"/>
      <c r="AL47" s="325"/>
      <c r="AM47" s="17"/>
      <c r="AN47" s="18"/>
      <c r="AO47" s="18"/>
      <c r="AP47" s="17"/>
      <c r="AQ47" s="153"/>
      <c r="AR47" s="153"/>
      <c r="AS47" s="323"/>
      <c r="AT47" s="324"/>
      <c r="AU47" s="324"/>
      <c r="AV47" s="325"/>
      <c r="AW47" s="17"/>
      <c r="AX47" s="17"/>
      <c r="AY47" s="21"/>
      <c r="AZ47" s="21"/>
      <c r="BA47" s="21"/>
      <c r="BB47" s="21"/>
      <c r="BC47" s="507"/>
      <c r="BD47" s="507"/>
      <c r="BE47" s="507"/>
      <c r="BF47" s="507"/>
      <c r="BG47" s="162"/>
      <c r="BH47" s="103"/>
      <c r="BI47" s="103"/>
      <c r="BJ47" s="103"/>
      <c r="BK47" s="16"/>
      <c r="BL47" s="16"/>
      <c r="BM47" s="16"/>
      <c r="BN47" s="16"/>
      <c r="BO47" s="16"/>
      <c r="BP47" s="16"/>
    </row>
    <row r="48" spans="1:68" ht="12.75" customHeight="1">
      <c r="A48" s="16"/>
      <c r="B48" s="16"/>
      <c r="C48" s="323"/>
      <c r="D48" s="324"/>
      <c r="E48" s="324"/>
      <c r="F48" s="325"/>
      <c r="G48" s="18"/>
      <c r="H48" s="18"/>
      <c r="I48" s="18"/>
      <c r="J48" s="18"/>
      <c r="K48" s="323"/>
      <c r="L48" s="324"/>
      <c r="M48" s="324"/>
      <c r="N48" s="325"/>
      <c r="O48" s="16"/>
      <c r="P48" s="16"/>
      <c r="Q48" s="16"/>
      <c r="R48" s="16"/>
      <c r="S48" s="323"/>
      <c r="T48" s="324"/>
      <c r="U48" s="324"/>
      <c r="V48" s="325"/>
      <c r="W48" s="18"/>
      <c r="X48" s="18"/>
      <c r="Y48" s="18"/>
      <c r="Z48" s="18"/>
      <c r="AA48" s="323"/>
      <c r="AB48" s="324"/>
      <c r="AC48" s="324"/>
      <c r="AD48" s="325"/>
      <c r="AE48" s="16"/>
      <c r="AF48" s="16"/>
      <c r="AG48" s="161"/>
      <c r="AH48" s="17"/>
      <c r="AI48" s="323"/>
      <c r="AJ48" s="324"/>
      <c r="AK48" s="324"/>
      <c r="AL48" s="325"/>
      <c r="AM48" s="17"/>
      <c r="AN48" s="18"/>
      <c r="AO48" s="18"/>
      <c r="AP48" s="17"/>
      <c r="AQ48" s="153"/>
      <c r="AR48" s="153"/>
      <c r="AS48" s="323"/>
      <c r="AT48" s="324"/>
      <c r="AU48" s="324"/>
      <c r="AV48" s="325"/>
      <c r="AW48" s="17"/>
      <c r="AX48" s="17"/>
      <c r="AY48" s="21"/>
      <c r="AZ48" s="21"/>
      <c r="BA48" s="21"/>
      <c r="BB48" s="21"/>
      <c r="BC48" s="507"/>
      <c r="BD48" s="507"/>
      <c r="BE48" s="507"/>
      <c r="BF48" s="507"/>
      <c r="BG48" s="162"/>
      <c r="BH48" s="103"/>
      <c r="BI48" s="103"/>
      <c r="BJ48" s="103"/>
      <c r="BK48" s="16"/>
      <c r="BL48" s="16"/>
      <c r="BM48" s="16"/>
      <c r="BN48" s="16"/>
      <c r="BO48" s="16"/>
      <c r="BP48" s="16"/>
    </row>
    <row r="49" spans="1:68" ht="12.75" customHeight="1">
      <c r="A49" s="16"/>
      <c r="B49" s="16"/>
      <c r="C49" s="323"/>
      <c r="D49" s="324"/>
      <c r="E49" s="324"/>
      <c r="F49" s="325"/>
      <c r="G49" s="18"/>
      <c r="H49" s="18"/>
      <c r="I49" s="18"/>
      <c r="J49" s="18"/>
      <c r="K49" s="323"/>
      <c r="L49" s="324"/>
      <c r="M49" s="324"/>
      <c r="N49" s="325"/>
      <c r="O49" s="16"/>
      <c r="P49" s="16"/>
      <c r="Q49" s="16"/>
      <c r="R49" s="16"/>
      <c r="S49" s="323"/>
      <c r="T49" s="324"/>
      <c r="U49" s="324"/>
      <c r="V49" s="325"/>
      <c r="W49" s="18"/>
      <c r="X49" s="18"/>
      <c r="Y49" s="18"/>
      <c r="Z49" s="18"/>
      <c r="AA49" s="323"/>
      <c r="AB49" s="324"/>
      <c r="AC49" s="324"/>
      <c r="AD49" s="325"/>
      <c r="AE49" s="16"/>
      <c r="AF49" s="16"/>
      <c r="AG49" s="161"/>
      <c r="AH49" s="17"/>
      <c r="AI49" s="323"/>
      <c r="AJ49" s="324"/>
      <c r="AK49" s="324"/>
      <c r="AL49" s="325"/>
      <c r="AM49" s="17"/>
      <c r="AN49" s="18"/>
      <c r="AO49" s="18"/>
      <c r="AP49" s="17"/>
      <c r="AQ49" s="153"/>
      <c r="AR49" s="153"/>
      <c r="AS49" s="323"/>
      <c r="AT49" s="324"/>
      <c r="AU49" s="324"/>
      <c r="AV49" s="325"/>
      <c r="AW49" s="17"/>
      <c r="AX49" s="17"/>
      <c r="AY49" s="21"/>
      <c r="AZ49" s="21"/>
      <c r="BA49" s="21"/>
      <c r="BB49" s="21"/>
      <c r="BC49" s="507"/>
      <c r="BD49" s="507"/>
      <c r="BE49" s="507"/>
      <c r="BF49" s="507"/>
      <c r="BG49" s="162"/>
      <c r="BH49" s="103"/>
      <c r="BI49" s="103"/>
      <c r="BJ49" s="103"/>
      <c r="BK49" s="16"/>
      <c r="BL49" s="16"/>
      <c r="BM49" s="16"/>
      <c r="BN49" s="16"/>
      <c r="BO49" s="16"/>
      <c r="BP49" s="16"/>
    </row>
    <row r="50" spans="1:68" ht="12.75" customHeight="1">
      <c r="A50" s="16"/>
      <c r="B50" s="16"/>
      <c r="C50" s="326"/>
      <c r="D50" s="327"/>
      <c r="E50" s="327"/>
      <c r="F50" s="328"/>
      <c r="G50" s="18"/>
      <c r="H50" s="18"/>
      <c r="I50" s="18"/>
      <c r="J50" s="18"/>
      <c r="K50" s="326"/>
      <c r="L50" s="327"/>
      <c r="M50" s="327"/>
      <c r="N50" s="328"/>
      <c r="O50" s="16"/>
      <c r="P50" s="16"/>
      <c r="Q50" s="16"/>
      <c r="R50" s="16"/>
      <c r="S50" s="326"/>
      <c r="T50" s="327"/>
      <c r="U50" s="327"/>
      <c r="V50" s="328"/>
      <c r="W50" s="18"/>
      <c r="X50" s="18"/>
      <c r="Y50" s="18"/>
      <c r="Z50" s="18"/>
      <c r="AA50" s="326"/>
      <c r="AB50" s="327"/>
      <c r="AC50" s="327"/>
      <c r="AD50" s="328"/>
      <c r="AE50" s="16"/>
      <c r="AF50" s="16"/>
      <c r="AG50" s="161"/>
      <c r="AH50" s="17"/>
      <c r="AI50" s="326"/>
      <c r="AJ50" s="327"/>
      <c r="AK50" s="327"/>
      <c r="AL50" s="328"/>
      <c r="AM50" s="17"/>
      <c r="AN50" s="18"/>
      <c r="AO50" s="18"/>
      <c r="AP50" s="17"/>
      <c r="AQ50" s="153"/>
      <c r="AR50" s="153"/>
      <c r="AS50" s="326"/>
      <c r="AT50" s="327"/>
      <c r="AU50" s="327"/>
      <c r="AV50" s="328"/>
      <c r="AW50" s="17"/>
      <c r="AX50" s="17"/>
      <c r="AY50" s="21"/>
      <c r="AZ50" s="21"/>
      <c r="BA50" s="21"/>
      <c r="BB50" s="21"/>
      <c r="BC50" s="507"/>
      <c r="BD50" s="507"/>
      <c r="BE50" s="507"/>
      <c r="BF50" s="507"/>
      <c r="BG50" s="162"/>
      <c r="BH50" s="103"/>
      <c r="BI50" s="103"/>
      <c r="BJ50" s="103"/>
      <c r="BK50" s="16"/>
      <c r="BL50" s="16"/>
      <c r="BM50" s="16"/>
      <c r="BN50" s="16"/>
      <c r="BO50" s="16"/>
      <c r="BP50" s="16"/>
    </row>
    <row r="51" spans="6:68" ht="12.75" customHeight="1">
      <c r="F51" s="16"/>
      <c r="H51" s="59"/>
      <c r="I51" s="6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61"/>
      <c r="Y51" s="62"/>
      <c r="AG51" s="163"/>
      <c r="AH51" s="14"/>
      <c r="AI51" s="14"/>
      <c r="AJ51" s="14"/>
      <c r="AK51" s="60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61"/>
      <c r="BE51" s="17"/>
      <c r="BF51" s="44"/>
      <c r="BG51" s="164"/>
      <c r="BH51" s="44"/>
      <c r="BI51" s="44"/>
      <c r="BJ51" s="44"/>
      <c r="BK51" s="44"/>
      <c r="BL51" s="44"/>
      <c r="BM51" s="44"/>
      <c r="BN51" s="63"/>
      <c r="BO51" s="16"/>
      <c r="BP51" s="16"/>
    </row>
    <row r="52" spans="6:68" ht="12.75" customHeight="1">
      <c r="F52" s="16"/>
      <c r="I52" s="488">
        <f>W60</f>
        <v>8</v>
      </c>
      <c r="J52" s="488"/>
      <c r="K52" s="78"/>
      <c r="N52" s="431" t="s">
        <v>151</v>
      </c>
      <c r="O52" s="431"/>
      <c r="P52" s="431"/>
      <c r="Q52" s="431"/>
      <c r="R52" s="431"/>
      <c r="S52" s="431"/>
      <c r="V52" s="78"/>
      <c r="W52" s="487" t="str">
        <f>AB60</f>
        <v>0</v>
      </c>
      <c r="X52" s="487"/>
      <c r="AG52" s="163"/>
      <c r="AH52" s="14"/>
      <c r="AI52" s="14"/>
      <c r="AJ52" s="14"/>
      <c r="AK52" s="546" t="str">
        <f>W61</f>
        <v>0</v>
      </c>
      <c r="AL52" s="546"/>
      <c r="AM52" s="14"/>
      <c r="AN52" s="14"/>
      <c r="AO52" s="14"/>
      <c r="AP52" s="14"/>
      <c r="AQ52" s="14"/>
      <c r="AR52" s="508" t="s">
        <v>152</v>
      </c>
      <c r="AS52" s="508"/>
      <c r="AT52" s="508"/>
      <c r="AU52" s="508"/>
      <c r="AV52" s="508"/>
      <c r="AW52" s="508"/>
      <c r="AX52" s="17"/>
      <c r="AY52" s="14"/>
      <c r="AZ52" s="14"/>
      <c r="BA52" s="14"/>
      <c r="BB52" s="14"/>
      <c r="BC52" s="547">
        <f>AB61</f>
        <v>3</v>
      </c>
      <c r="BD52" s="547"/>
      <c r="BE52" s="17"/>
      <c r="BF52" s="44"/>
      <c r="BG52" s="164"/>
      <c r="BH52" s="44"/>
      <c r="BI52" s="44"/>
      <c r="BJ52" s="44"/>
      <c r="BK52" s="44"/>
      <c r="BL52" s="44"/>
      <c r="BM52" s="44"/>
      <c r="BN52" s="63"/>
      <c r="BO52" s="16"/>
      <c r="BP52" s="16"/>
    </row>
    <row r="53" spans="6:68" ht="12.75" customHeight="1" thickBot="1">
      <c r="F53" s="16"/>
      <c r="N53" s="431" t="str">
        <f>AM60</f>
        <v>➂勝ち</v>
      </c>
      <c r="O53" s="431"/>
      <c r="P53" s="431"/>
      <c r="Q53" s="431"/>
      <c r="R53" s="431"/>
      <c r="S53" s="431"/>
      <c r="AG53" s="165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485" t="str">
        <f>AM61</f>
        <v>④勝ち</v>
      </c>
      <c r="AS53" s="485"/>
      <c r="AT53" s="485"/>
      <c r="AU53" s="485"/>
      <c r="AV53" s="485"/>
      <c r="AW53" s="485"/>
      <c r="AX53" s="167"/>
      <c r="AY53" s="166"/>
      <c r="AZ53" s="166"/>
      <c r="BA53" s="166"/>
      <c r="BB53" s="166"/>
      <c r="BC53" s="166"/>
      <c r="BD53" s="166"/>
      <c r="BE53" s="167"/>
      <c r="BF53" s="168"/>
      <c r="BG53" s="169"/>
      <c r="BH53" s="44"/>
      <c r="BI53" s="44"/>
      <c r="BJ53" s="44"/>
      <c r="BK53" s="44"/>
      <c r="BL53" s="44"/>
      <c r="BM53" s="44"/>
      <c r="BN53" s="63"/>
      <c r="BO53" s="16"/>
      <c r="BP53" s="16"/>
    </row>
    <row r="54" spans="6:68" ht="15" customHeight="1">
      <c r="F54" s="16"/>
      <c r="N54" s="18"/>
      <c r="O54" s="18"/>
      <c r="P54" s="18"/>
      <c r="Q54" s="18"/>
      <c r="R54" s="18"/>
      <c r="S54" s="18"/>
      <c r="AT54" s="18"/>
      <c r="AU54" s="18"/>
      <c r="AV54" s="18"/>
      <c r="AW54" s="18"/>
      <c r="AX54" s="18"/>
      <c r="AY54" s="18"/>
      <c r="BE54" s="16"/>
      <c r="BF54" s="44"/>
      <c r="BG54" s="44"/>
      <c r="BH54" s="44"/>
      <c r="BI54" s="44"/>
      <c r="BJ54" s="44"/>
      <c r="BK54" s="44"/>
      <c r="BL54" s="44"/>
      <c r="BM54" s="44"/>
      <c r="BN54" s="63"/>
      <c r="BO54" s="16"/>
      <c r="BP54" s="16"/>
    </row>
    <row r="55" spans="3:66" ht="15" customHeight="1">
      <c r="C55" s="545" t="s">
        <v>156</v>
      </c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545"/>
      <c r="U55" s="545"/>
      <c r="V55" s="545"/>
      <c r="W55" s="545"/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  <c r="AJ55" s="545"/>
      <c r="AK55" s="545"/>
      <c r="AL55" s="545"/>
      <c r="AM55" s="545"/>
      <c r="AN55" s="545"/>
      <c r="AO55" s="545"/>
      <c r="AP55" s="545"/>
      <c r="AQ55" s="545"/>
      <c r="AR55" s="545"/>
      <c r="AS55" s="545"/>
      <c r="AT55" s="545"/>
      <c r="AU55" s="545"/>
      <c r="AV55" s="545"/>
      <c r="AW55" s="545"/>
      <c r="AX55" s="545"/>
      <c r="AY55" s="545"/>
      <c r="AZ55" s="545"/>
      <c r="BA55" s="545"/>
      <c r="BB55" s="545"/>
      <c r="BC55" s="545"/>
      <c r="BD55" s="545"/>
      <c r="BE55" s="545"/>
      <c r="BF55" s="545"/>
      <c r="BG55" s="545"/>
      <c r="BH55" s="545"/>
      <c r="BI55" s="545"/>
      <c r="BJ55" s="545"/>
      <c r="BK55" s="44"/>
      <c r="BL55" s="44"/>
      <c r="BM55" s="44"/>
      <c r="BN55" s="63"/>
    </row>
    <row r="56" spans="7:61" ht="15" customHeight="1" thickBot="1">
      <c r="G56" s="390"/>
      <c r="H56" s="390"/>
      <c r="I56" s="390" t="s">
        <v>14</v>
      </c>
      <c r="J56" s="390"/>
      <c r="K56" s="390"/>
      <c r="L56" s="390"/>
      <c r="M56" s="390"/>
      <c r="N56" s="378"/>
      <c r="O56" s="513" t="str">
        <f>E39</f>
        <v>上原グラウンド</v>
      </c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5"/>
      <c r="AM56" s="378" t="s">
        <v>15</v>
      </c>
      <c r="AN56" s="376"/>
      <c r="AO56" s="376"/>
      <c r="AP56" s="376"/>
      <c r="AQ56" s="376"/>
      <c r="AR56" s="376"/>
      <c r="AS56" s="376"/>
      <c r="AT56" s="376"/>
      <c r="AU56" s="379"/>
      <c r="AV56" s="376" t="s">
        <v>16</v>
      </c>
      <c r="AW56" s="376"/>
      <c r="AX56" s="376"/>
      <c r="AY56" s="376"/>
      <c r="AZ56" s="376"/>
      <c r="BA56" s="376"/>
      <c r="BB56" s="376"/>
      <c r="BC56" s="376"/>
      <c r="BD56" s="376"/>
      <c r="BE56" s="379"/>
      <c r="BF56" s="44"/>
      <c r="BG56" s="44"/>
      <c r="BH56" s="44"/>
      <c r="BI56" s="44"/>
    </row>
    <row r="57" spans="7:61" ht="15" customHeight="1" thickTop="1">
      <c r="G57" s="542" t="s">
        <v>37</v>
      </c>
      <c r="H57" s="542"/>
      <c r="I57" s="543">
        <v>0.4375</v>
      </c>
      <c r="J57" s="542"/>
      <c r="K57" s="542"/>
      <c r="L57" s="542"/>
      <c r="M57" s="542"/>
      <c r="N57" s="537"/>
      <c r="O57" s="544" t="e">
        <f>C46</f>
        <v>#REF!</v>
      </c>
      <c r="P57" s="535"/>
      <c r="Q57" s="535"/>
      <c r="R57" s="535"/>
      <c r="S57" s="535"/>
      <c r="T57" s="535"/>
      <c r="U57" s="535"/>
      <c r="V57" s="535"/>
      <c r="W57" s="541">
        <v>1</v>
      </c>
      <c r="X57" s="538"/>
      <c r="Y57" s="538"/>
      <c r="Z57" s="538" t="s">
        <v>9</v>
      </c>
      <c r="AA57" s="538"/>
      <c r="AB57" s="538">
        <v>3</v>
      </c>
      <c r="AC57" s="538"/>
      <c r="AD57" s="540"/>
      <c r="AE57" s="535" t="e">
        <f>K46</f>
        <v>#REF!</v>
      </c>
      <c r="AF57" s="535"/>
      <c r="AG57" s="535"/>
      <c r="AH57" s="535"/>
      <c r="AI57" s="535"/>
      <c r="AJ57" s="535"/>
      <c r="AK57" s="535"/>
      <c r="AL57" s="536"/>
      <c r="AM57" s="537" t="e">
        <f>AE59</f>
        <v>#REF!</v>
      </c>
      <c r="AN57" s="538"/>
      <c r="AO57" s="538"/>
      <c r="AP57" s="538"/>
      <c r="AQ57" s="538"/>
      <c r="AR57" s="538"/>
      <c r="AS57" s="538"/>
      <c r="AT57" s="538"/>
      <c r="AU57" s="539"/>
      <c r="AV57" s="538"/>
      <c r="AW57" s="538"/>
      <c r="AX57" s="538"/>
      <c r="AY57" s="538"/>
      <c r="AZ57" s="540"/>
      <c r="BA57" s="541"/>
      <c r="BB57" s="538"/>
      <c r="BC57" s="538"/>
      <c r="BD57" s="538"/>
      <c r="BE57" s="539"/>
      <c r="BF57" s="44"/>
      <c r="BG57" s="44"/>
      <c r="BH57" s="44"/>
      <c r="BI57" s="44"/>
    </row>
    <row r="58" spans="7:61" ht="15" customHeight="1">
      <c r="G58" s="359" t="s">
        <v>38</v>
      </c>
      <c r="H58" s="359"/>
      <c r="I58" s="360">
        <v>0.46527777777777773</v>
      </c>
      <c r="J58" s="359"/>
      <c r="K58" s="359"/>
      <c r="L58" s="359"/>
      <c r="M58" s="359"/>
      <c r="N58" s="317"/>
      <c r="O58" s="518" t="e">
        <f>S46</f>
        <v>#REF!</v>
      </c>
      <c r="P58" s="516"/>
      <c r="Q58" s="516"/>
      <c r="R58" s="516"/>
      <c r="S58" s="516"/>
      <c r="T58" s="516"/>
      <c r="U58" s="516"/>
      <c r="V58" s="516"/>
      <c r="W58" s="344">
        <v>5</v>
      </c>
      <c r="X58" s="318"/>
      <c r="Y58" s="318"/>
      <c r="Z58" s="318" t="s">
        <v>9</v>
      </c>
      <c r="AA58" s="318"/>
      <c r="AB58" s="527" t="s">
        <v>192</v>
      </c>
      <c r="AC58" s="318"/>
      <c r="AD58" s="334"/>
      <c r="AE58" s="516" t="e">
        <f>AA46</f>
        <v>#REF!</v>
      </c>
      <c r="AF58" s="516"/>
      <c r="AG58" s="516"/>
      <c r="AH58" s="516"/>
      <c r="AI58" s="516"/>
      <c r="AJ58" s="516"/>
      <c r="AK58" s="516"/>
      <c r="AL58" s="517"/>
      <c r="AM58" s="317" t="s">
        <v>80</v>
      </c>
      <c r="AN58" s="318"/>
      <c r="AO58" s="318"/>
      <c r="AP58" s="318"/>
      <c r="AQ58" s="318"/>
      <c r="AR58" s="318"/>
      <c r="AS58" s="318"/>
      <c r="AT58" s="318"/>
      <c r="AU58" s="319"/>
      <c r="AV58" s="318"/>
      <c r="AW58" s="318"/>
      <c r="AX58" s="318"/>
      <c r="AY58" s="318"/>
      <c r="AZ58" s="334"/>
      <c r="BA58" s="532"/>
      <c r="BB58" s="533"/>
      <c r="BC58" s="533"/>
      <c r="BD58" s="533"/>
      <c r="BE58" s="534"/>
      <c r="BF58" s="44"/>
      <c r="BG58" s="44"/>
      <c r="BH58" s="44"/>
      <c r="BI58" s="44"/>
    </row>
    <row r="59" spans="7:61" ht="15" customHeight="1">
      <c r="G59" s="359" t="s">
        <v>39</v>
      </c>
      <c r="H59" s="359"/>
      <c r="I59" s="360">
        <v>0.4930555555555556</v>
      </c>
      <c r="J59" s="359"/>
      <c r="K59" s="359"/>
      <c r="L59" s="359"/>
      <c r="M59" s="359"/>
      <c r="N59" s="317"/>
      <c r="O59" s="518" t="e">
        <f>AI46</f>
        <v>#REF!</v>
      </c>
      <c r="P59" s="516"/>
      <c r="Q59" s="516"/>
      <c r="R59" s="516"/>
      <c r="S59" s="516"/>
      <c r="T59" s="516"/>
      <c r="U59" s="516"/>
      <c r="V59" s="516"/>
      <c r="W59" s="344">
        <v>1</v>
      </c>
      <c r="X59" s="318"/>
      <c r="Y59" s="318"/>
      <c r="Z59" s="318" t="s">
        <v>9</v>
      </c>
      <c r="AA59" s="318"/>
      <c r="AB59" s="318">
        <v>5</v>
      </c>
      <c r="AC59" s="318"/>
      <c r="AD59" s="334"/>
      <c r="AE59" s="516" t="e">
        <f>AS46</f>
        <v>#REF!</v>
      </c>
      <c r="AF59" s="516"/>
      <c r="AG59" s="516"/>
      <c r="AH59" s="516"/>
      <c r="AI59" s="516"/>
      <c r="AJ59" s="516"/>
      <c r="AK59" s="516"/>
      <c r="AL59" s="517"/>
      <c r="AM59" s="317" t="s">
        <v>81</v>
      </c>
      <c r="AN59" s="318"/>
      <c r="AO59" s="318"/>
      <c r="AP59" s="318"/>
      <c r="AQ59" s="318"/>
      <c r="AR59" s="318"/>
      <c r="AS59" s="318"/>
      <c r="AT59" s="318"/>
      <c r="AU59" s="319"/>
      <c r="AV59" s="318"/>
      <c r="AW59" s="318"/>
      <c r="AX59" s="318"/>
      <c r="AY59" s="318"/>
      <c r="AZ59" s="334"/>
      <c r="BA59" s="344"/>
      <c r="BB59" s="318"/>
      <c r="BC59" s="318"/>
      <c r="BD59" s="318"/>
      <c r="BE59" s="319"/>
      <c r="BF59" s="44"/>
      <c r="BG59" s="44"/>
      <c r="BH59" s="44"/>
      <c r="BI59" s="44"/>
    </row>
    <row r="60" spans="7:61" ht="15" customHeight="1">
      <c r="G60" s="317" t="s">
        <v>124</v>
      </c>
      <c r="H60" s="319"/>
      <c r="I60" s="520">
        <v>0.5208333333333334</v>
      </c>
      <c r="J60" s="521"/>
      <c r="K60" s="521"/>
      <c r="L60" s="521"/>
      <c r="M60" s="521"/>
      <c r="N60" s="522"/>
      <c r="O60" s="526" t="s">
        <v>167</v>
      </c>
      <c r="P60" s="318"/>
      <c r="Q60" s="318"/>
      <c r="R60" s="318"/>
      <c r="S60" s="318"/>
      <c r="T60" s="318"/>
      <c r="U60" s="318"/>
      <c r="V60" s="334"/>
      <c r="W60" s="344">
        <v>8</v>
      </c>
      <c r="X60" s="318"/>
      <c r="Y60" s="318"/>
      <c r="Z60" s="318" t="s">
        <v>9</v>
      </c>
      <c r="AA60" s="318"/>
      <c r="AB60" s="527" t="s">
        <v>192</v>
      </c>
      <c r="AC60" s="318"/>
      <c r="AD60" s="334"/>
      <c r="AE60" s="344" t="s">
        <v>172</v>
      </c>
      <c r="AF60" s="318"/>
      <c r="AG60" s="318"/>
      <c r="AH60" s="318"/>
      <c r="AI60" s="318"/>
      <c r="AJ60" s="318"/>
      <c r="AK60" s="318"/>
      <c r="AL60" s="319"/>
      <c r="AM60" s="317" t="s">
        <v>125</v>
      </c>
      <c r="AN60" s="318"/>
      <c r="AO60" s="318"/>
      <c r="AP60" s="318"/>
      <c r="AQ60" s="318"/>
      <c r="AR60" s="318"/>
      <c r="AS60" s="318"/>
      <c r="AT60" s="318"/>
      <c r="AU60" s="319"/>
      <c r="AV60" s="528"/>
      <c r="AW60" s="528"/>
      <c r="AX60" s="528"/>
      <c r="AY60" s="528"/>
      <c r="AZ60" s="529"/>
      <c r="BA60" s="530"/>
      <c r="BB60" s="528"/>
      <c r="BC60" s="528"/>
      <c r="BD60" s="528"/>
      <c r="BE60" s="531"/>
      <c r="BF60" s="44"/>
      <c r="BG60" s="44"/>
      <c r="BH60" s="44"/>
      <c r="BI60" s="44"/>
    </row>
    <row r="61" spans="7:61" ht="15" customHeight="1">
      <c r="G61" s="317" t="s">
        <v>123</v>
      </c>
      <c r="H61" s="319"/>
      <c r="I61" s="520">
        <v>0.548611111111111</v>
      </c>
      <c r="J61" s="521"/>
      <c r="K61" s="521"/>
      <c r="L61" s="521"/>
      <c r="M61" s="521"/>
      <c r="N61" s="522"/>
      <c r="O61" s="526" t="e">
        <f>BC46</f>
        <v>#REF!</v>
      </c>
      <c r="P61" s="318"/>
      <c r="Q61" s="318"/>
      <c r="R61" s="318"/>
      <c r="S61" s="318"/>
      <c r="T61" s="318"/>
      <c r="U61" s="318"/>
      <c r="V61" s="334"/>
      <c r="W61" s="519" t="s">
        <v>192</v>
      </c>
      <c r="X61" s="318"/>
      <c r="Y61" s="318"/>
      <c r="Z61" s="318" t="s">
        <v>9</v>
      </c>
      <c r="AA61" s="318"/>
      <c r="AB61" s="318">
        <v>3</v>
      </c>
      <c r="AC61" s="318"/>
      <c r="AD61" s="334"/>
      <c r="AE61" s="344" t="e">
        <f>AI46</f>
        <v>#REF!</v>
      </c>
      <c r="AF61" s="318"/>
      <c r="AG61" s="318"/>
      <c r="AH61" s="318"/>
      <c r="AI61" s="318"/>
      <c r="AJ61" s="318"/>
      <c r="AK61" s="318"/>
      <c r="AL61" s="319"/>
      <c r="AM61" s="317" t="s">
        <v>82</v>
      </c>
      <c r="AN61" s="318"/>
      <c r="AO61" s="318"/>
      <c r="AP61" s="318"/>
      <c r="AQ61" s="318"/>
      <c r="AR61" s="318"/>
      <c r="AS61" s="318"/>
      <c r="AT61" s="318"/>
      <c r="AU61" s="319"/>
      <c r="AV61" s="317"/>
      <c r="AW61" s="318"/>
      <c r="AX61" s="318"/>
      <c r="AY61" s="318"/>
      <c r="AZ61" s="334"/>
      <c r="BA61" s="344"/>
      <c r="BB61" s="318"/>
      <c r="BC61" s="318"/>
      <c r="BD61" s="318"/>
      <c r="BE61" s="319"/>
      <c r="BF61" s="44"/>
      <c r="BG61" s="44"/>
      <c r="BH61" s="44"/>
      <c r="BI61" s="44"/>
    </row>
    <row r="62" spans="7:61" ht="15" customHeight="1">
      <c r="G62" s="317" t="s">
        <v>122</v>
      </c>
      <c r="H62" s="319"/>
      <c r="I62" s="520">
        <v>0.576388888888889</v>
      </c>
      <c r="J62" s="521"/>
      <c r="K62" s="521"/>
      <c r="L62" s="521"/>
      <c r="M62" s="521"/>
      <c r="N62" s="522"/>
      <c r="O62" s="526" t="s">
        <v>176</v>
      </c>
      <c r="P62" s="318"/>
      <c r="Q62" s="318"/>
      <c r="R62" s="318"/>
      <c r="S62" s="318"/>
      <c r="T62" s="318"/>
      <c r="U62" s="318"/>
      <c r="V62" s="334"/>
      <c r="W62" s="344">
        <v>5</v>
      </c>
      <c r="X62" s="318"/>
      <c r="Y62" s="318"/>
      <c r="Z62" s="318" t="s">
        <v>9</v>
      </c>
      <c r="AA62" s="318"/>
      <c r="AB62" s="318">
        <v>1</v>
      </c>
      <c r="AC62" s="318"/>
      <c r="AD62" s="334"/>
      <c r="AE62" s="344" t="s">
        <v>188</v>
      </c>
      <c r="AF62" s="318"/>
      <c r="AG62" s="318"/>
      <c r="AH62" s="318"/>
      <c r="AI62" s="318"/>
      <c r="AJ62" s="318"/>
      <c r="AK62" s="318"/>
      <c r="AL62" s="319"/>
      <c r="AM62" s="317" t="s">
        <v>126</v>
      </c>
      <c r="AN62" s="318"/>
      <c r="AO62" s="318"/>
      <c r="AP62" s="318"/>
      <c r="AQ62" s="318"/>
      <c r="AR62" s="318"/>
      <c r="AS62" s="318"/>
      <c r="AT62" s="318"/>
      <c r="AU62" s="319"/>
      <c r="AV62" s="317"/>
      <c r="AW62" s="318"/>
      <c r="AX62" s="318"/>
      <c r="AY62" s="318"/>
      <c r="AZ62" s="334"/>
      <c r="BA62" s="344"/>
      <c r="BB62" s="318"/>
      <c r="BC62" s="318"/>
      <c r="BD62" s="318"/>
      <c r="BE62" s="319"/>
      <c r="BF62" s="44"/>
      <c r="BG62" s="44"/>
      <c r="BH62" s="44"/>
      <c r="BI62" s="44"/>
    </row>
    <row r="63" spans="7:61" ht="15" customHeight="1">
      <c r="G63" s="317" t="s">
        <v>121</v>
      </c>
      <c r="H63" s="319"/>
      <c r="I63" s="520">
        <v>0.6041666666666666</v>
      </c>
      <c r="J63" s="521"/>
      <c r="K63" s="521"/>
      <c r="L63" s="521"/>
      <c r="M63" s="521"/>
      <c r="N63" s="522"/>
      <c r="O63" s="526" t="e">
        <f>AS46</f>
        <v>#REF!</v>
      </c>
      <c r="P63" s="318"/>
      <c r="Q63" s="318"/>
      <c r="R63" s="318"/>
      <c r="S63" s="318"/>
      <c r="T63" s="318"/>
      <c r="U63" s="318"/>
      <c r="V63" s="334"/>
      <c r="W63" s="344">
        <v>4</v>
      </c>
      <c r="X63" s="318"/>
      <c r="Y63" s="318"/>
      <c r="Z63" s="318" t="s">
        <v>9</v>
      </c>
      <c r="AA63" s="318"/>
      <c r="AB63" s="527" t="s">
        <v>192</v>
      </c>
      <c r="AC63" s="318"/>
      <c r="AD63" s="334"/>
      <c r="AE63" s="344" t="e">
        <f>BC46</f>
        <v>#REF!</v>
      </c>
      <c r="AF63" s="318"/>
      <c r="AG63" s="318"/>
      <c r="AH63" s="318"/>
      <c r="AI63" s="318"/>
      <c r="AJ63" s="318"/>
      <c r="AK63" s="318"/>
      <c r="AL63" s="319"/>
      <c r="AM63" s="317" t="s">
        <v>127</v>
      </c>
      <c r="AN63" s="318"/>
      <c r="AO63" s="318"/>
      <c r="AP63" s="318"/>
      <c r="AQ63" s="318"/>
      <c r="AR63" s="318"/>
      <c r="AS63" s="318"/>
      <c r="AT63" s="318"/>
      <c r="AU63" s="319"/>
      <c r="AV63" s="317"/>
      <c r="AW63" s="318"/>
      <c r="AX63" s="318"/>
      <c r="AY63" s="318"/>
      <c r="AZ63" s="334"/>
      <c r="BA63" s="344"/>
      <c r="BB63" s="318"/>
      <c r="BC63" s="318"/>
      <c r="BD63" s="318"/>
      <c r="BE63" s="319"/>
      <c r="BF63" s="44"/>
      <c r="BG63" s="44"/>
      <c r="BH63" s="44"/>
      <c r="BI63" s="44"/>
    </row>
    <row r="64" spans="7:61" ht="15.75">
      <c r="G64" s="317"/>
      <c r="H64" s="319"/>
      <c r="I64" s="520"/>
      <c r="J64" s="521"/>
      <c r="K64" s="521"/>
      <c r="L64" s="521"/>
      <c r="M64" s="521"/>
      <c r="N64" s="522"/>
      <c r="O64" s="523" t="s">
        <v>128</v>
      </c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24"/>
      <c r="AP64" s="524"/>
      <c r="AQ64" s="524"/>
      <c r="AR64" s="524"/>
      <c r="AS64" s="524"/>
      <c r="AT64" s="524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5"/>
      <c r="BF64" s="44"/>
      <c r="BG64" s="44"/>
      <c r="BH64" s="44"/>
      <c r="BI64" s="44"/>
    </row>
    <row r="65" spans="1:61" ht="15.75">
      <c r="A65" s="16"/>
      <c r="B65" s="16"/>
      <c r="G65" s="359" t="s">
        <v>120</v>
      </c>
      <c r="H65" s="359"/>
      <c r="I65" s="360">
        <v>0.6597222222222222</v>
      </c>
      <c r="J65" s="359"/>
      <c r="K65" s="359"/>
      <c r="L65" s="359"/>
      <c r="M65" s="359"/>
      <c r="N65" s="317"/>
      <c r="O65" s="518" t="s">
        <v>176</v>
      </c>
      <c r="P65" s="516"/>
      <c r="Q65" s="516"/>
      <c r="R65" s="516"/>
      <c r="S65" s="516"/>
      <c r="T65" s="516"/>
      <c r="U65" s="516"/>
      <c r="V65" s="516"/>
      <c r="W65" s="519" t="s">
        <v>192</v>
      </c>
      <c r="X65" s="318"/>
      <c r="Y65" s="318"/>
      <c r="Z65" s="318" t="s">
        <v>9</v>
      </c>
      <c r="AA65" s="318"/>
      <c r="AB65" s="318">
        <v>4</v>
      </c>
      <c r="AC65" s="318"/>
      <c r="AD65" s="334"/>
      <c r="AE65" s="516" t="s">
        <v>183</v>
      </c>
      <c r="AF65" s="516"/>
      <c r="AG65" s="516"/>
      <c r="AH65" s="516"/>
      <c r="AI65" s="516"/>
      <c r="AJ65" s="516"/>
      <c r="AK65" s="516"/>
      <c r="AL65" s="517"/>
      <c r="AM65" s="317" t="s">
        <v>66</v>
      </c>
      <c r="AN65" s="318"/>
      <c r="AO65" s="318"/>
      <c r="AP65" s="318"/>
      <c r="AQ65" s="318"/>
      <c r="AR65" s="318"/>
      <c r="AS65" s="318"/>
      <c r="AT65" s="318"/>
      <c r="AU65" s="319"/>
      <c r="AV65" s="318" t="s">
        <v>66</v>
      </c>
      <c r="AW65" s="318"/>
      <c r="AX65" s="318"/>
      <c r="AY65" s="318"/>
      <c r="AZ65" s="334"/>
      <c r="BA65" s="344" t="s">
        <v>66</v>
      </c>
      <c r="BB65" s="318"/>
      <c r="BC65" s="318"/>
      <c r="BD65" s="318"/>
      <c r="BE65" s="319"/>
      <c r="BF65" s="16"/>
      <c r="BG65" s="16"/>
      <c r="BH65" s="16"/>
      <c r="BI65" s="16"/>
    </row>
  </sheetData>
  <sheetProtection/>
  <mergeCells count="274">
    <mergeCell ref="A1:BM1"/>
    <mergeCell ref="A2:BM2"/>
    <mergeCell ref="A3:X3"/>
    <mergeCell ref="Y4:AN5"/>
    <mergeCell ref="A5:W5"/>
    <mergeCell ref="A6:D6"/>
    <mergeCell ref="E6:O6"/>
    <mergeCell ref="Q6:R6"/>
    <mergeCell ref="AS6:AT6"/>
    <mergeCell ref="AD7:AI7"/>
    <mergeCell ref="I8:J8"/>
    <mergeCell ref="W8:X8"/>
    <mergeCell ref="AD8:AI8"/>
    <mergeCell ref="AO8:AP8"/>
    <mergeCell ref="BC8:BD8"/>
    <mergeCell ref="N9:S9"/>
    <mergeCell ref="AG9:BG9"/>
    <mergeCell ref="E10:F10"/>
    <mergeCell ref="K10:L10"/>
    <mergeCell ref="N10:S10"/>
    <mergeCell ref="U10:V10"/>
    <mergeCell ref="AA10:AB10"/>
    <mergeCell ref="AK10:AM10"/>
    <mergeCell ref="AQ10:AS10"/>
    <mergeCell ref="AV10:AX10"/>
    <mergeCell ref="BB10:BD10"/>
    <mergeCell ref="F11:K11"/>
    <mergeCell ref="V11:AA11"/>
    <mergeCell ref="AL11:AR11"/>
    <mergeCell ref="AW11:BC11"/>
    <mergeCell ref="F12:K12"/>
    <mergeCell ref="V12:AA12"/>
    <mergeCell ref="AL12:AR12"/>
    <mergeCell ref="AW12:BC12"/>
    <mergeCell ref="C13:F17"/>
    <mergeCell ref="K13:N17"/>
    <mergeCell ref="S13:V17"/>
    <mergeCell ref="AA13:AD17"/>
    <mergeCell ref="AI13:AL17"/>
    <mergeCell ref="AS13:AV17"/>
    <mergeCell ref="BC13:BF17"/>
    <mergeCell ref="I19:J19"/>
    <mergeCell ref="N19:S19"/>
    <mergeCell ref="W19:X19"/>
    <mergeCell ref="AK19:AN19"/>
    <mergeCell ref="AR19:AW19"/>
    <mergeCell ref="BA19:BD19"/>
    <mergeCell ref="N20:S20"/>
    <mergeCell ref="AR20:AW20"/>
    <mergeCell ref="C22:BJ22"/>
    <mergeCell ref="G23:H23"/>
    <mergeCell ref="I23:N23"/>
    <mergeCell ref="O23:AL23"/>
    <mergeCell ref="AM23:AU23"/>
    <mergeCell ref="AV23:BE23"/>
    <mergeCell ref="G24:H24"/>
    <mergeCell ref="I24:N24"/>
    <mergeCell ref="O24:V24"/>
    <mergeCell ref="W24:Y24"/>
    <mergeCell ref="Z24:AA24"/>
    <mergeCell ref="AB24:AD24"/>
    <mergeCell ref="AE24:AL24"/>
    <mergeCell ref="AM24:AU24"/>
    <mergeCell ref="AV24:AZ24"/>
    <mergeCell ref="BA24:BE24"/>
    <mergeCell ref="G25:H25"/>
    <mergeCell ref="I25:N25"/>
    <mergeCell ref="O25:V25"/>
    <mergeCell ref="W25:Y25"/>
    <mergeCell ref="Z25:AA25"/>
    <mergeCell ref="AB25:AD25"/>
    <mergeCell ref="AE25:AL25"/>
    <mergeCell ref="AM25:AU25"/>
    <mergeCell ref="AV25:AZ25"/>
    <mergeCell ref="BA25:BE25"/>
    <mergeCell ref="G26:H26"/>
    <mergeCell ref="I26:N26"/>
    <mergeCell ref="O26:V26"/>
    <mergeCell ref="W26:Y26"/>
    <mergeCell ref="Z26:AA26"/>
    <mergeCell ref="AB26:AD26"/>
    <mergeCell ref="AE26:AL26"/>
    <mergeCell ref="AM26:AU26"/>
    <mergeCell ref="AV26:AZ26"/>
    <mergeCell ref="BA26:BE26"/>
    <mergeCell ref="G27:H27"/>
    <mergeCell ref="I27:N27"/>
    <mergeCell ref="O27:V27"/>
    <mergeCell ref="W27:Y27"/>
    <mergeCell ref="Z27:AA27"/>
    <mergeCell ref="AB27:AD27"/>
    <mergeCell ref="AE27:AL27"/>
    <mergeCell ref="AM27:AU27"/>
    <mergeCell ref="AV27:AZ27"/>
    <mergeCell ref="BA27:BE27"/>
    <mergeCell ref="G28:H28"/>
    <mergeCell ref="I28:N28"/>
    <mergeCell ref="O28:V28"/>
    <mergeCell ref="W28:Y28"/>
    <mergeCell ref="Z28:AA28"/>
    <mergeCell ref="AB28:AD28"/>
    <mergeCell ref="G29:H29"/>
    <mergeCell ref="I29:N29"/>
    <mergeCell ref="O29:V29"/>
    <mergeCell ref="W29:Y29"/>
    <mergeCell ref="Z29:AA29"/>
    <mergeCell ref="AB29:AD29"/>
    <mergeCell ref="AE28:AL28"/>
    <mergeCell ref="AM28:AU28"/>
    <mergeCell ref="AE30:AL30"/>
    <mergeCell ref="AM30:AU30"/>
    <mergeCell ref="AV28:AZ28"/>
    <mergeCell ref="BA28:BE28"/>
    <mergeCell ref="AE29:AL29"/>
    <mergeCell ref="AM29:AU29"/>
    <mergeCell ref="AV29:AZ29"/>
    <mergeCell ref="BA29:BE29"/>
    <mergeCell ref="G30:H30"/>
    <mergeCell ref="I30:N30"/>
    <mergeCell ref="O30:V30"/>
    <mergeCell ref="W30:Y30"/>
    <mergeCell ref="Z30:AA30"/>
    <mergeCell ref="AB30:AD30"/>
    <mergeCell ref="AV30:AZ30"/>
    <mergeCell ref="AE32:AL32"/>
    <mergeCell ref="AM32:AU32"/>
    <mergeCell ref="AV32:AZ32"/>
    <mergeCell ref="BA32:BE32"/>
    <mergeCell ref="A36:X36"/>
    <mergeCell ref="BA30:BE30"/>
    <mergeCell ref="G31:H31"/>
    <mergeCell ref="I31:N31"/>
    <mergeCell ref="O31:BE31"/>
    <mergeCell ref="Y37:AN38"/>
    <mergeCell ref="A38:W38"/>
    <mergeCell ref="G32:H32"/>
    <mergeCell ref="I32:N32"/>
    <mergeCell ref="O32:V32"/>
    <mergeCell ref="W32:Y32"/>
    <mergeCell ref="Z32:AA32"/>
    <mergeCell ref="AB32:AD32"/>
    <mergeCell ref="A39:D39"/>
    <mergeCell ref="E39:O39"/>
    <mergeCell ref="Q39:R39"/>
    <mergeCell ref="AS39:AT39"/>
    <mergeCell ref="AD40:AI40"/>
    <mergeCell ref="I41:J41"/>
    <mergeCell ref="W41:X41"/>
    <mergeCell ref="AD41:AI41"/>
    <mergeCell ref="AO41:AP41"/>
    <mergeCell ref="BC41:BD41"/>
    <mergeCell ref="N42:S42"/>
    <mergeCell ref="AG42:BG42"/>
    <mergeCell ref="E43:F43"/>
    <mergeCell ref="K43:L43"/>
    <mergeCell ref="N43:S43"/>
    <mergeCell ref="U43:V43"/>
    <mergeCell ref="AA43:AB43"/>
    <mergeCell ref="AK43:AM43"/>
    <mergeCell ref="AQ43:AS43"/>
    <mergeCell ref="AV43:AX43"/>
    <mergeCell ref="BB43:BD43"/>
    <mergeCell ref="F44:K44"/>
    <mergeCell ref="V44:AA44"/>
    <mergeCell ref="AL44:AR44"/>
    <mergeCell ref="AW44:BC44"/>
    <mergeCell ref="F45:K45"/>
    <mergeCell ref="V45:AA45"/>
    <mergeCell ref="AL45:AR45"/>
    <mergeCell ref="AW45:BC45"/>
    <mergeCell ref="C46:F50"/>
    <mergeCell ref="K46:N50"/>
    <mergeCell ref="S46:V50"/>
    <mergeCell ref="AA46:AD50"/>
    <mergeCell ref="AI46:AL50"/>
    <mergeCell ref="AS46:AV50"/>
    <mergeCell ref="BC46:BF50"/>
    <mergeCell ref="I52:J52"/>
    <mergeCell ref="N52:S52"/>
    <mergeCell ref="W52:X52"/>
    <mergeCell ref="AK52:AL52"/>
    <mergeCell ref="AR52:AW52"/>
    <mergeCell ref="BC52:BD52"/>
    <mergeCell ref="N53:S53"/>
    <mergeCell ref="AR53:AW53"/>
    <mergeCell ref="C55:BJ55"/>
    <mergeCell ref="G56:H56"/>
    <mergeCell ref="I56:N56"/>
    <mergeCell ref="O56:AL56"/>
    <mergeCell ref="AM56:AU56"/>
    <mergeCell ref="AV56:BE56"/>
    <mergeCell ref="G57:H57"/>
    <mergeCell ref="I57:N57"/>
    <mergeCell ref="O57:V57"/>
    <mergeCell ref="W57:Y57"/>
    <mergeCell ref="Z57:AA57"/>
    <mergeCell ref="AB57:AD57"/>
    <mergeCell ref="AE57:AL57"/>
    <mergeCell ref="AM57:AU57"/>
    <mergeCell ref="AV57:AZ57"/>
    <mergeCell ref="BA57:BE57"/>
    <mergeCell ref="G58:H58"/>
    <mergeCell ref="I58:N58"/>
    <mergeCell ref="O58:V58"/>
    <mergeCell ref="W58:Y58"/>
    <mergeCell ref="Z58:AA58"/>
    <mergeCell ref="AB58:AD58"/>
    <mergeCell ref="AE58:AL58"/>
    <mergeCell ref="AM58:AU58"/>
    <mergeCell ref="AV58:AZ58"/>
    <mergeCell ref="BA58:BE58"/>
    <mergeCell ref="G59:H59"/>
    <mergeCell ref="I59:N59"/>
    <mergeCell ref="O59:V59"/>
    <mergeCell ref="W59:Y59"/>
    <mergeCell ref="Z59:AA59"/>
    <mergeCell ref="AB59:AD59"/>
    <mergeCell ref="AE59:AL59"/>
    <mergeCell ref="AM59:AU59"/>
    <mergeCell ref="AV59:AZ59"/>
    <mergeCell ref="BA59:BE59"/>
    <mergeCell ref="G60:H60"/>
    <mergeCell ref="I60:N60"/>
    <mergeCell ref="O60:V60"/>
    <mergeCell ref="W60:Y60"/>
    <mergeCell ref="Z60:AA60"/>
    <mergeCell ref="AB60:AD60"/>
    <mergeCell ref="AE60:AL60"/>
    <mergeCell ref="AM60:AU60"/>
    <mergeCell ref="AV60:AZ60"/>
    <mergeCell ref="BA60:BE60"/>
    <mergeCell ref="G61:H61"/>
    <mergeCell ref="I61:N61"/>
    <mergeCell ref="O61:V61"/>
    <mergeCell ref="W61:Y61"/>
    <mergeCell ref="Z61:AA61"/>
    <mergeCell ref="AB61:AD61"/>
    <mergeCell ref="AE61:AL61"/>
    <mergeCell ref="AM61:AU61"/>
    <mergeCell ref="AV61:AZ61"/>
    <mergeCell ref="BA61:BE61"/>
    <mergeCell ref="G62:H62"/>
    <mergeCell ref="I62:N62"/>
    <mergeCell ref="O62:V62"/>
    <mergeCell ref="W62:Y62"/>
    <mergeCell ref="Z62:AA62"/>
    <mergeCell ref="AB62:AD62"/>
    <mergeCell ref="AE62:AL62"/>
    <mergeCell ref="AM62:AU62"/>
    <mergeCell ref="AV62:AZ62"/>
    <mergeCell ref="BA62:BE62"/>
    <mergeCell ref="G63:H63"/>
    <mergeCell ref="I63:N63"/>
    <mergeCell ref="O63:V63"/>
    <mergeCell ref="W63:Y63"/>
    <mergeCell ref="Z63:AA63"/>
    <mergeCell ref="AB63:AD63"/>
    <mergeCell ref="AE63:AL63"/>
    <mergeCell ref="AM63:AU63"/>
    <mergeCell ref="AV63:AZ63"/>
    <mergeCell ref="BA63:BE63"/>
    <mergeCell ref="G64:H64"/>
    <mergeCell ref="I64:N64"/>
    <mergeCell ref="O64:BE64"/>
    <mergeCell ref="AE65:AL65"/>
    <mergeCell ref="AM65:AU65"/>
    <mergeCell ref="AV65:AZ65"/>
    <mergeCell ref="BA65:BE65"/>
    <mergeCell ref="G65:H65"/>
    <mergeCell ref="I65:N65"/>
    <mergeCell ref="O65:V65"/>
    <mergeCell ref="W65:Y65"/>
    <mergeCell ref="Z65:AA65"/>
    <mergeCell ref="AB65:AD6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5"/>
  <sheetViews>
    <sheetView showGridLines="0" showZeros="0" view="pageBreakPreview" zoomScale="60" zoomScaleNormal="87" zoomScalePageLayoutView="0" workbookViewId="0" topLeftCell="A10">
      <selection activeCell="A2" sqref="A2:E2"/>
    </sheetView>
  </sheetViews>
  <sheetFormatPr defaultColWidth="1.12109375" defaultRowHeight="13.5"/>
  <cols>
    <col min="1" max="65" width="1.37890625" style="6" customWidth="1"/>
    <col min="66" max="16384" width="1.12109375" style="6" customWidth="1"/>
  </cols>
  <sheetData>
    <row r="1" spans="1:67" ht="18" customHeight="1">
      <c r="A1" s="551" t="s">
        <v>138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"/>
      <c r="BO1" s="5"/>
    </row>
    <row r="2" spans="1:67" ht="18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5"/>
      <c r="BO2" s="5"/>
    </row>
    <row r="3" spans="1:66" ht="13.5" customHeight="1">
      <c r="A3" s="549" t="s">
        <v>142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Z3" s="6" t="s">
        <v>86</v>
      </c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14"/>
    </row>
    <row r="4" spans="1:76" ht="13.5" customHeight="1">
      <c r="A4" s="6" t="s">
        <v>76</v>
      </c>
      <c r="Y4" s="494" t="s">
        <v>193</v>
      </c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6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15"/>
      <c r="BO4" s="38"/>
      <c r="BP4" s="38"/>
      <c r="BQ4" s="38"/>
      <c r="BR4" s="38"/>
      <c r="BS4" s="38"/>
      <c r="BT4" s="38"/>
      <c r="BU4" s="38"/>
      <c r="BV4" s="38"/>
      <c r="BW4" s="38"/>
      <c r="BX4" s="38"/>
    </row>
    <row r="5" spans="1:76" ht="13.5" customHeight="1">
      <c r="A5" s="479" t="s">
        <v>107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16"/>
      <c r="Y5" s="497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9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</row>
    <row r="6" spans="1:68" ht="12.75" customHeight="1">
      <c r="A6" s="486" t="s">
        <v>130</v>
      </c>
      <c r="B6" s="486"/>
      <c r="C6" s="486"/>
      <c r="D6" s="486"/>
      <c r="E6" s="486" t="s">
        <v>131</v>
      </c>
      <c r="F6" s="486"/>
      <c r="G6" s="486"/>
      <c r="H6" s="486"/>
      <c r="I6" s="486"/>
      <c r="J6" s="486"/>
      <c r="K6" s="486"/>
      <c r="L6" s="486"/>
      <c r="M6" s="486"/>
      <c r="N6" s="486"/>
      <c r="O6" s="486"/>
      <c r="Q6" s="405" t="str">
        <f>W32</f>
        <v>0</v>
      </c>
      <c r="R6" s="40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6"/>
      <c r="AG6" s="24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548">
        <f>AB32</f>
        <v>3</v>
      </c>
      <c r="AT6" s="548"/>
      <c r="AW6" s="16"/>
      <c r="AX6" s="16"/>
      <c r="AY6" s="16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16"/>
      <c r="BO6" s="16"/>
      <c r="BP6" s="16"/>
    </row>
    <row r="7" spans="1:68" ht="12.75" customHeight="1">
      <c r="A7" s="16"/>
      <c r="B7" s="16"/>
      <c r="C7" s="16"/>
      <c r="D7" s="1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0" t="s">
        <v>155</v>
      </c>
      <c r="AE7" s="480"/>
      <c r="AF7" s="480"/>
      <c r="AG7" s="480"/>
      <c r="AH7" s="480"/>
      <c r="AI7" s="480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156"/>
      <c r="AV7" s="51"/>
      <c r="AW7" s="51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16"/>
      <c r="BK7" s="16"/>
      <c r="BL7" s="16"/>
      <c r="BM7" s="16"/>
      <c r="BN7" s="16"/>
      <c r="BO7" s="16"/>
      <c r="BP7" s="16"/>
    </row>
    <row r="8" spans="1:68" ht="12.75" customHeight="1" thickBot="1">
      <c r="A8" s="16"/>
      <c r="B8" s="16"/>
      <c r="C8" s="16"/>
      <c r="D8" s="16"/>
      <c r="E8" s="46"/>
      <c r="F8" s="46"/>
      <c r="G8" s="46"/>
      <c r="H8" s="46"/>
      <c r="I8" s="477" t="str">
        <f>W29</f>
        <v>0</v>
      </c>
      <c r="J8" s="477"/>
      <c r="K8" s="46"/>
      <c r="L8" s="46"/>
      <c r="M8" s="46"/>
      <c r="N8" s="46"/>
      <c r="O8" s="46"/>
      <c r="P8" s="46"/>
      <c r="Q8" s="50"/>
      <c r="R8" s="51"/>
      <c r="S8" s="51"/>
      <c r="T8" s="51"/>
      <c r="U8" s="51"/>
      <c r="V8" s="51"/>
      <c r="W8" s="478">
        <f>AB29</f>
        <v>1</v>
      </c>
      <c r="X8" s="478"/>
      <c r="Y8" s="51"/>
      <c r="Z8" s="51"/>
      <c r="AA8" s="51"/>
      <c r="AB8" s="7"/>
      <c r="AC8" s="52"/>
      <c r="AD8" s="466" t="str">
        <f>AM32</f>
        <v>本部</v>
      </c>
      <c r="AE8" s="466"/>
      <c r="AF8" s="466"/>
      <c r="AG8" s="466"/>
      <c r="AH8" s="466"/>
      <c r="AI8" s="466"/>
      <c r="AJ8" s="54"/>
      <c r="AK8" s="51"/>
      <c r="AL8" s="51"/>
      <c r="AM8" s="51"/>
      <c r="AN8" s="51"/>
      <c r="AO8" s="509"/>
      <c r="AP8" s="509"/>
      <c r="AQ8" s="51"/>
      <c r="AR8" s="51"/>
      <c r="AS8" s="51"/>
      <c r="AT8" s="51"/>
      <c r="AU8" s="50"/>
      <c r="AV8" s="51"/>
      <c r="AW8" s="51"/>
      <c r="AX8" s="51"/>
      <c r="AY8" s="46"/>
      <c r="AZ8" s="46"/>
      <c r="BA8" s="46"/>
      <c r="BB8" s="46"/>
      <c r="BC8" s="510"/>
      <c r="BD8" s="510"/>
      <c r="BE8" s="46"/>
      <c r="BF8" s="46"/>
      <c r="BG8" s="46"/>
      <c r="BH8" s="46"/>
      <c r="BI8" s="46"/>
      <c r="BJ8" s="16"/>
      <c r="BK8" s="16"/>
      <c r="BL8" s="16"/>
      <c r="BM8" s="16"/>
      <c r="BN8" s="16"/>
      <c r="BO8" s="16"/>
      <c r="BP8" s="16"/>
    </row>
    <row r="9" spans="1:68" ht="12.75" customHeight="1">
      <c r="A9" s="16"/>
      <c r="B9" s="16"/>
      <c r="C9" s="16"/>
      <c r="D9" s="16"/>
      <c r="E9" s="46"/>
      <c r="F9" s="46"/>
      <c r="G9" s="46"/>
      <c r="H9" s="57"/>
      <c r="I9" s="47"/>
      <c r="J9" s="48"/>
      <c r="K9" s="48"/>
      <c r="L9" s="48"/>
      <c r="M9" s="48"/>
      <c r="N9" s="480" t="s">
        <v>153</v>
      </c>
      <c r="O9" s="480"/>
      <c r="P9" s="480"/>
      <c r="Q9" s="480"/>
      <c r="R9" s="480"/>
      <c r="S9" s="480"/>
      <c r="T9" s="48"/>
      <c r="U9" s="48"/>
      <c r="V9" s="48"/>
      <c r="W9" s="48"/>
      <c r="X9" s="49"/>
      <c r="Y9" s="50"/>
      <c r="Z9" s="46"/>
      <c r="AA9" s="46"/>
      <c r="AB9" s="7"/>
      <c r="AC9" s="51"/>
      <c r="AD9" s="51"/>
      <c r="AE9" s="51"/>
      <c r="AF9" s="58"/>
      <c r="AG9" s="504" t="s">
        <v>147</v>
      </c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6"/>
      <c r="BH9" s="46"/>
      <c r="BI9" s="46"/>
      <c r="BJ9" s="16"/>
      <c r="BK9" s="16"/>
      <c r="BL9" s="16"/>
      <c r="BM9" s="16"/>
      <c r="BN9" s="16"/>
      <c r="BO9" s="16"/>
      <c r="BP9" s="16"/>
    </row>
    <row r="10" spans="1:68" ht="12.75" customHeight="1">
      <c r="A10" s="16"/>
      <c r="B10" s="16"/>
      <c r="C10" s="16"/>
      <c r="E10" s="477">
        <f>W24</f>
        <v>1</v>
      </c>
      <c r="F10" s="477"/>
      <c r="G10" s="46"/>
      <c r="H10" s="55"/>
      <c r="I10" s="56"/>
      <c r="J10" s="51"/>
      <c r="K10" s="478">
        <f>AB24</f>
        <v>5</v>
      </c>
      <c r="L10" s="478"/>
      <c r="M10" s="51"/>
      <c r="N10" s="466" t="str">
        <f>AM29</f>
        <v>⑤勝ち</v>
      </c>
      <c r="O10" s="466"/>
      <c r="P10" s="466"/>
      <c r="Q10" s="466"/>
      <c r="R10" s="466"/>
      <c r="S10" s="466"/>
      <c r="T10" s="7"/>
      <c r="U10" s="477" t="str">
        <f>W25</f>
        <v>0</v>
      </c>
      <c r="V10" s="477"/>
      <c r="W10" s="46"/>
      <c r="X10" s="55"/>
      <c r="Y10" s="56"/>
      <c r="Z10" s="51"/>
      <c r="AA10" s="478">
        <f>AB25</f>
        <v>2</v>
      </c>
      <c r="AB10" s="478"/>
      <c r="AC10" s="51"/>
      <c r="AD10" s="46"/>
      <c r="AE10" s="46"/>
      <c r="AF10" s="46"/>
      <c r="AG10" s="157"/>
      <c r="AH10" s="51"/>
      <c r="AI10" s="51"/>
      <c r="AJ10" s="155"/>
      <c r="AK10" s="509" t="str">
        <f>W26</f>
        <v>0</v>
      </c>
      <c r="AL10" s="509"/>
      <c r="AM10" s="509"/>
      <c r="AN10" s="51"/>
      <c r="AO10" s="51"/>
      <c r="AP10" s="14"/>
      <c r="AQ10" s="478">
        <f>AB26</f>
        <v>6</v>
      </c>
      <c r="AR10" s="478"/>
      <c r="AS10" s="478"/>
      <c r="AT10" s="14"/>
      <c r="AU10" s="51"/>
      <c r="AV10" s="509">
        <f>W30</f>
        <v>2</v>
      </c>
      <c r="AW10" s="509"/>
      <c r="AX10" s="509"/>
      <c r="AY10" s="51"/>
      <c r="AZ10" s="51"/>
      <c r="BA10" s="14"/>
      <c r="BB10" s="478" t="str">
        <f>AB30</f>
        <v>0</v>
      </c>
      <c r="BC10" s="478"/>
      <c r="BD10" s="478"/>
      <c r="BE10" s="51"/>
      <c r="BF10" s="101"/>
      <c r="BG10" s="158"/>
      <c r="BH10" s="101"/>
      <c r="BI10" s="51"/>
      <c r="BJ10" s="16"/>
      <c r="BK10" s="16"/>
      <c r="BL10" s="16"/>
      <c r="BM10" s="16"/>
      <c r="BN10" s="16"/>
      <c r="BO10" s="16"/>
      <c r="BP10" s="16"/>
    </row>
    <row r="11" spans="1:68" ht="12.75" customHeight="1">
      <c r="A11" s="16"/>
      <c r="B11" s="16"/>
      <c r="C11" s="16"/>
      <c r="D11" s="16"/>
      <c r="E11" s="47"/>
      <c r="F11" s="480" t="s">
        <v>148</v>
      </c>
      <c r="G11" s="480"/>
      <c r="H11" s="480"/>
      <c r="I11" s="480"/>
      <c r="J11" s="480"/>
      <c r="K11" s="480"/>
      <c r="L11" s="49"/>
      <c r="M11" s="46"/>
      <c r="N11" s="46"/>
      <c r="O11" s="46"/>
      <c r="P11" s="46"/>
      <c r="Q11" s="46"/>
      <c r="R11" s="46"/>
      <c r="S11" s="46"/>
      <c r="T11" s="46"/>
      <c r="U11" s="47"/>
      <c r="V11" s="480" t="s">
        <v>149</v>
      </c>
      <c r="W11" s="480"/>
      <c r="X11" s="480"/>
      <c r="Y11" s="480"/>
      <c r="Z11" s="480"/>
      <c r="AA11" s="480"/>
      <c r="AB11" s="49"/>
      <c r="AC11" s="46"/>
      <c r="AD11" s="46"/>
      <c r="AE11" s="46"/>
      <c r="AF11" s="46"/>
      <c r="AG11" s="157"/>
      <c r="AH11" s="51"/>
      <c r="AI11" s="51"/>
      <c r="AJ11" s="51"/>
      <c r="AK11" s="47"/>
      <c r="AL11" s="480" t="s">
        <v>150</v>
      </c>
      <c r="AM11" s="480"/>
      <c r="AN11" s="480"/>
      <c r="AO11" s="480"/>
      <c r="AP11" s="480"/>
      <c r="AQ11" s="480"/>
      <c r="AR11" s="480"/>
      <c r="AS11" s="49"/>
      <c r="AT11" s="51"/>
      <c r="AU11" s="51"/>
      <c r="AV11" s="47"/>
      <c r="AW11" s="480" t="s">
        <v>154</v>
      </c>
      <c r="AX11" s="480"/>
      <c r="AY11" s="480"/>
      <c r="AZ11" s="480"/>
      <c r="BA11" s="480"/>
      <c r="BB11" s="480"/>
      <c r="BC11" s="480"/>
      <c r="BD11" s="49"/>
      <c r="BE11" s="102"/>
      <c r="BF11" s="102"/>
      <c r="BG11" s="159"/>
      <c r="BH11" s="51"/>
      <c r="BI11" s="46"/>
      <c r="BJ11" s="16"/>
      <c r="BK11" s="16"/>
      <c r="BL11" s="16"/>
      <c r="BM11" s="16"/>
      <c r="BN11" s="16"/>
      <c r="BO11" s="16"/>
      <c r="BP11" s="16"/>
    </row>
    <row r="12" spans="1:68" ht="12.75" customHeight="1">
      <c r="A12" s="16"/>
      <c r="B12" s="16"/>
      <c r="C12" s="16"/>
      <c r="D12" s="16"/>
      <c r="E12" s="50"/>
      <c r="F12" s="466" t="e">
        <f>AM24</f>
        <v>#REF!</v>
      </c>
      <c r="G12" s="466"/>
      <c r="H12" s="466"/>
      <c r="I12" s="466"/>
      <c r="J12" s="466"/>
      <c r="K12" s="466"/>
      <c r="L12" s="57"/>
      <c r="M12" s="46"/>
      <c r="N12" s="46"/>
      <c r="O12" s="46"/>
      <c r="P12" s="46"/>
      <c r="Q12" s="46"/>
      <c r="R12" s="46"/>
      <c r="S12" s="46"/>
      <c r="T12" s="46"/>
      <c r="U12" s="50"/>
      <c r="V12" s="466" t="str">
        <f>AM25</f>
        <v>①勝ち</v>
      </c>
      <c r="W12" s="466"/>
      <c r="X12" s="466"/>
      <c r="Y12" s="466"/>
      <c r="Z12" s="466"/>
      <c r="AA12" s="466"/>
      <c r="AB12" s="57"/>
      <c r="AC12" s="46"/>
      <c r="AD12" s="46"/>
      <c r="AE12" s="46"/>
      <c r="AF12" s="46"/>
      <c r="AG12" s="157"/>
      <c r="AH12" s="51"/>
      <c r="AI12" s="51"/>
      <c r="AJ12" s="51"/>
      <c r="AK12" s="50"/>
      <c r="AL12" s="466" t="str">
        <f>AM26</f>
        <v>②勝ち</v>
      </c>
      <c r="AM12" s="466"/>
      <c r="AN12" s="466"/>
      <c r="AO12" s="466"/>
      <c r="AP12" s="466"/>
      <c r="AQ12" s="466"/>
      <c r="AR12" s="466"/>
      <c r="AS12" s="55"/>
      <c r="AT12" s="51"/>
      <c r="AU12" s="51"/>
      <c r="AV12" s="56"/>
      <c r="AW12" s="466" t="str">
        <f>AM30</f>
        <v>⑥勝ち</v>
      </c>
      <c r="AX12" s="466"/>
      <c r="AY12" s="466"/>
      <c r="AZ12" s="466"/>
      <c r="BA12" s="466"/>
      <c r="BB12" s="466"/>
      <c r="BC12" s="466"/>
      <c r="BD12" s="55"/>
      <c r="BE12" s="51"/>
      <c r="BF12" s="51"/>
      <c r="BG12" s="160"/>
      <c r="BH12" s="51"/>
      <c r="BI12" s="46"/>
      <c r="BJ12" s="16"/>
      <c r="BK12" s="16"/>
      <c r="BL12" s="16"/>
      <c r="BM12" s="16"/>
      <c r="BN12" s="16"/>
      <c r="BO12" s="16"/>
      <c r="BP12" s="16"/>
    </row>
    <row r="13" spans="1:68" ht="12.75" customHeight="1">
      <c r="A13" s="16"/>
      <c r="B13" s="16"/>
      <c r="C13" s="320" t="e">
        <f>#REF!</f>
        <v>#REF!</v>
      </c>
      <c r="D13" s="321"/>
      <c r="E13" s="321"/>
      <c r="F13" s="322"/>
      <c r="G13" s="18"/>
      <c r="H13" s="18"/>
      <c r="I13" s="18"/>
      <c r="J13" s="18"/>
      <c r="K13" s="320" t="e">
        <f>#REF!</f>
        <v>#REF!</v>
      </c>
      <c r="L13" s="321"/>
      <c r="M13" s="321"/>
      <c r="N13" s="322"/>
      <c r="O13" s="16"/>
      <c r="P13" s="16"/>
      <c r="Q13" s="16"/>
      <c r="R13" s="16"/>
      <c r="S13" s="320" t="e">
        <f>#REF!</f>
        <v>#REF!</v>
      </c>
      <c r="T13" s="321"/>
      <c r="U13" s="321"/>
      <c r="V13" s="322"/>
      <c r="W13" s="18"/>
      <c r="X13" s="18"/>
      <c r="Y13" s="18"/>
      <c r="Z13" s="18"/>
      <c r="AA13" s="320" t="e">
        <f>#REF!</f>
        <v>#REF!</v>
      </c>
      <c r="AB13" s="321"/>
      <c r="AC13" s="321"/>
      <c r="AD13" s="322"/>
      <c r="AE13" s="16"/>
      <c r="AF13" s="16"/>
      <c r="AG13" s="161"/>
      <c r="AH13" s="17"/>
      <c r="AI13" s="320" t="e">
        <f>#REF!</f>
        <v>#REF!</v>
      </c>
      <c r="AJ13" s="321"/>
      <c r="AK13" s="321"/>
      <c r="AL13" s="322"/>
      <c r="AM13" s="22"/>
      <c r="AN13" s="18"/>
      <c r="AO13" s="18"/>
      <c r="AP13" s="17"/>
      <c r="AQ13" s="153"/>
      <c r="AR13" s="154"/>
      <c r="AS13" s="320" t="e">
        <f>#REF!</f>
        <v>#REF!</v>
      </c>
      <c r="AT13" s="321"/>
      <c r="AU13" s="321"/>
      <c r="AV13" s="322"/>
      <c r="AW13" s="17"/>
      <c r="AX13" s="17"/>
      <c r="AY13" s="21"/>
      <c r="AZ13" s="21"/>
      <c r="BA13" s="21"/>
      <c r="BB13" s="21"/>
      <c r="BC13" s="507" t="e">
        <f>#REF!</f>
        <v>#REF!</v>
      </c>
      <c r="BD13" s="507"/>
      <c r="BE13" s="507"/>
      <c r="BF13" s="507"/>
      <c r="BG13" s="162"/>
      <c r="BH13" s="103"/>
      <c r="BI13" s="103"/>
      <c r="BJ13" s="103"/>
      <c r="BK13" s="16"/>
      <c r="BL13" s="16"/>
      <c r="BM13" s="16"/>
      <c r="BN13" s="16"/>
      <c r="BO13" s="16"/>
      <c r="BP13" s="16"/>
    </row>
    <row r="14" spans="1:68" ht="12.75" customHeight="1">
      <c r="A14" s="16"/>
      <c r="B14" s="16"/>
      <c r="C14" s="323"/>
      <c r="D14" s="324"/>
      <c r="E14" s="324"/>
      <c r="F14" s="325"/>
      <c r="G14" s="18"/>
      <c r="H14" s="18"/>
      <c r="I14" s="18"/>
      <c r="J14" s="18"/>
      <c r="K14" s="323"/>
      <c r="L14" s="324"/>
      <c r="M14" s="324"/>
      <c r="N14" s="325"/>
      <c r="O14" s="16"/>
      <c r="P14" s="16"/>
      <c r="Q14" s="16"/>
      <c r="R14" s="16"/>
      <c r="S14" s="323"/>
      <c r="T14" s="324"/>
      <c r="U14" s="324"/>
      <c r="V14" s="325"/>
      <c r="W14" s="18"/>
      <c r="X14" s="18"/>
      <c r="Y14" s="18"/>
      <c r="Z14" s="18"/>
      <c r="AA14" s="323"/>
      <c r="AB14" s="324"/>
      <c r="AC14" s="324"/>
      <c r="AD14" s="325"/>
      <c r="AE14" s="16"/>
      <c r="AF14" s="16"/>
      <c r="AG14" s="161"/>
      <c r="AH14" s="17"/>
      <c r="AI14" s="323"/>
      <c r="AJ14" s="324"/>
      <c r="AK14" s="324"/>
      <c r="AL14" s="325"/>
      <c r="AM14" s="17"/>
      <c r="AN14" s="18"/>
      <c r="AO14" s="18"/>
      <c r="AP14" s="17"/>
      <c r="AQ14" s="153"/>
      <c r="AR14" s="153"/>
      <c r="AS14" s="323"/>
      <c r="AT14" s="324"/>
      <c r="AU14" s="324"/>
      <c r="AV14" s="325"/>
      <c r="AW14" s="17"/>
      <c r="AX14" s="17"/>
      <c r="AY14" s="21"/>
      <c r="AZ14" s="21"/>
      <c r="BA14" s="21"/>
      <c r="BB14" s="21"/>
      <c r="BC14" s="507"/>
      <c r="BD14" s="507"/>
      <c r="BE14" s="507"/>
      <c r="BF14" s="507"/>
      <c r="BG14" s="162"/>
      <c r="BH14" s="103"/>
      <c r="BI14" s="103"/>
      <c r="BJ14" s="103"/>
      <c r="BK14" s="16"/>
      <c r="BL14" s="16"/>
      <c r="BM14" s="16"/>
      <c r="BN14" s="16"/>
      <c r="BO14" s="16"/>
      <c r="BP14" s="16"/>
    </row>
    <row r="15" spans="1:68" ht="12.75" customHeight="1">
      <c r="A15" s="16"/>
      <c r="B15" s="16"/>
      <c r="C15" s="323"/>
      <c r="D15" s="324"/>
      <c r="E15" s="324"/>
      <c r="F15" s="325"/>
      <c r="G15" s="18"/>
      <c r="H15" s="18"/>
      <c r="I15" s="18"/>
      <c r="J15" s="18"/>
      <c r="K15" s="323"/>
      <c r="L15" s="324"/>
      <c r="M15" s="324"/>
      <c r="N15" s="325"/>
      <c r="O15" s="16"/>
      <c r="P15" s="16"/>
      <c r="Q15" s="16"/>
      <c r="R15" s="16"/>
      <c r="S15" s="323"/>
      <c r="T15" s="324"/>
      <c r="U15" s="324"/>
      <c r="V15" s="325"/>
      <c r="W15" s="18"/>
      <c r="X15" s="18"/>
      <c r="Y15" s="18"/>
      <c r="Z15" s="18"/>
      <c r="AA15" s="323"/>
      <c r="AB15" s="324"/>
      <c r="AC15" s="324"/>
      <c r="AD15" s="325"/>
      <c r="AE15" s="16"/>
      <c r="AF15" s="16"/>
      <c r="AG15" s="161"/>
      <c r="AH15" s="17"/>
      <c r="AI15" s="323"/>
      <c r="AJ15" s="324"/>
      <c r="AK15" s="324"/>
      <c r="AL15" s="325"/>
      <c r="AM15" s="17"/>
      <c r="AN15" s="18"/>
      <c r="AO15" s="18"/>
      <c r="AP15" s="17"/>
      <c r="AQ15" s="153"/>
      <c r="AR15" s="153"/>
      <c r="AS15" s="323"/>
      <c r="AT15" s="324"/>
      <c r="AU15" s="324"/>
      <c r="AV15" s="325"/>
      <c r="AW15" s="17"/>
      <c r="AX15" s="17"/>
      <c r="AY15" s="21"/>
      <c r="AZ15" s="21"/>
      <c r="BA15" s="21"/>
      <c r="BB15" s="21"/>
      <c r="BC15" s="507"/>
      <c r="BD15" s="507"/>
      <c r="BE15" s="507"/>
      <c r="BF15" s="507"/>
      <c r="BG15" s="162"/>
      <c r="BH15" s="103"/>
      <c r="BI15" s="103"/>
      <c r="BJ15" s="103"/>
      <c r="BK15" s="16"/>
      <c r="BL15" s="16"/>
      <c r="BM15" s="16"/>
      <c r="BN15" s="16"/>
      <c r="BO15" s="16"/>
      <c r="BP15" s="16"/>
    </row>
    <row r="16" spans="1:68" ht="12.75" customHeight="1">
      <c r="A16" s="16"/>
      <c r="B16" s="16"/>
      <c r="C16" s="323"/>
      <c r="D16" s="324"/>
      <c r="E16" s="324"/>
      <c r="F16" s="325"/>
      <c r="G16" s="18"/>
      <c r="H16" s="18"/>
      <c r="I16" s="18"/>
      <c r="J16" s="18"/>
      <c r="K16" s="323"/>
      <c r="L16" s="324"/>
      <c r="M16" s="324"/>
      <c r="N16" s="325"/>
      <c r="O16" s="16"/>
      <c r="P16" s="16"/>
      <c r="Q16" s="16"/>
      <c r="R16" s="16"/>
      <c r="S16" s="323"/>
      <c r="T16" s="324"/>
      <c r="U16" s="324"/>
      <c r="V16" s="325"/>
      <c r="W16" s="18"/>
      <c r="X16" s="18"/>
      <c r="Y16" s="18"/>
      <c r="Z16" s="18"/>
      <c r="AA16" s="323"/>
      <c r="AB16" s="324"/>
      <c r="AC16" s="324"/>
      <c r="AD16" s="325"/>
      <c r="AE16" s="16"/>
      <c r="AF16" s="16"/>
      <c r="AG16" s="161"/>
      <c r="AH16" s="17"/>
      <c r="AI16" s="323"/>
      <c r="AJ16" s="324"/>
      <c r="AK16" s="324"/>
      <c r="AL16" s="325"/>
      <c r="AM16" s="17"/>
      <c r="AN16" s="18"/>
      <c r="AO16" s="18"/>
      <c r="AP16" s="17"/>
      <c r="AQ16" s="153"/>
      <c r="AR16" s="153"/>
      <c r="AS16" s="323"/>
      <c r="AT16" s="324"/>
      <c r="AU16" s="324"/>
      <c r="AV16" s="325"/>
      <c r="AW16" s="17"/>
      <c r="AX16" s="17"/>
      <c r="AY16" s="21"/>
      <c r="AZ16" s="21"/>
      <c r="BA16" s="21"/>
      <c r="BB16" s="21"/>
      <c r="BC16" s="507"/>
      <c r="BD16" s="507"/>
      <c r="BE16" s="507"/>
      <c r="BF16" s="507"/>
      <c r="BG16" s="162"/>
      <c r="BH16" s="103"/>
      <c r="BI16" s="103"/>
      <c r="BJ16" s="103"/>
      <c r="BK16" s="16"/>
      <c r="BL16" s="16"/>
      <c r="BM16" s="16"/>
      <c r="BN16" s="16"/>
      <c r="BO16" s="16"/>
      <c r="BP16" s="16"/>
    </row>
    <row r="17" spans="1:68" ht="12.75" customHeight="1">
      <c r="A17" s="16"/>
      <c r="B17" s="16"/>
      <c r="C17" s="326"/>
      <c r="D17" s="327"/>
      <c r="E17" s="327"/>
      <c r="F17" s="328"/>
      <c r="G17" s="18"/>
      <c r="H17" s="18"/>
      <c r="I17" s="18"/>
      <c r="J17" s="18"/>
      <c r="K17" s="326"/>
      <c r="L17" s="327"/>
      <c r="M17" s="327"/>
      <c r="N17" s="328"/>
      <c r="O17" s="16"/>
      <c r="P17" s="16"/>
      <c r="Q17" s="16"/>
      <c r="R17" s="16"/>
      <c r="S17" s="326"/>
      <c r="T17" s="327"/>
      <c r="U17" s="327"/>
      <c r="V17" s="328"/>
      <c r="W17" s="18"/>
      <c r="X17" s="18"/>
      <c r="Y17" s="18"/>
      <c r="Z17" s="18"/>
      <c r="AA17" s="326"/>
      <c r="AB17" s="327"/>
      <c r="AC17" s="327"/>
      <c r="AD17" s="328"/>
      <c r="AE17" s="16"/>
      <c r="AF17" s="16"/>
      <c r="AG17" s="161"/>
      <c r="AH17" s="17"/>
      <c r="AI17" s="326"/>
      <c r="AJ17" s="327"/>
      <c r="AK17" s="327"/>
      <c r="AL17" s="328"/>
      <c r="AM17" s="17"/>
      <c r="AN17" s="18"/>
      <c r="AO17" s="18"/>
      <c r="AP17" s="17"/>
      <c r="AQ17" s="153"/>
      <c r="AR17" s="153"/>
      <c r="AS17" s="326"/>
      <c r="AT17" s="327"/>
      <c r="AU17" s="327"/>
      <c r="AV17" s="328"/>
      <c r="AW17" s="17"/>
      <c r="AX17" s="17"/>
      <c r="AY17" s="21"/>
      <c r="AZ17" s="21"/>
      <c r="BA17" s="21"/>
      <c r="BB17" s="21"/>
      <c r="BC17" s="507"/>
      <c r="BD17" s="507"/>
      <c r="BE17" s="507"/>
      <c r="BF17" s="507"/>
      <c r="BG17" s="162"/>
      <c r="BH17" s="103"/>
      <c r="BI17" s="103"/>
      <c r="BJ17" s="103"/>
      <c r="BK17" s="16"/>
      <c r="BL17" s="16"/>
      <c r="BM17" s="16"/>
      <c r="BN17" s="16"/>
      <c r="BO17" s="16"/>
      <c r="BP17" s="16"/>
    </row>
    <row r="18" spans="6:68" ht="12.75" customHeight="1">
      <c r="F18" s="16"/>
      <c r="H18" s="59"/>
      <c r="I18" s="6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62"/>
      <c r="AG18" s="163"/>
      <c r="AH18" s="14"/>
      <c r="AI18" s="14"/>
      <c r="AJ18" s="14"/>
      <c r="AK18" s="60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61"/>
      <c r="BE18" s="17"/>
      <c r="BF18" s="44"/>
      <c r="BG18" s="164"/>
      <c r="BH18" s="44"/>
      <c r="BI18" s="44"/>
      <c r="BJ18" s="44"/>
      <c r="BK18" s="44"/>
      <c r="BL18" s="44"/>
      <c r="BM18" s="44"/>
      <c r="BN18" s="63"/>
      <c r="BO18" s="16"/>
      <c r="BP18" s="16"/>
    </row>
    <row r="19" spans="6:68" ht="12.75" customHeight="1">
      <c r="F19" s="16"/>
      <c r="I19" s="488">
        <f>W27</f>
        <v>3</v>
      </c>
      <c r="J19" s="488"/>
      <c r="K19" s="78"/>
      <c r="N19" s="431" t="s">
        <v>151</v>
      </c>
      <c r="O19" s="431"/>
      <c r="P19" s="431"/>
      <c r="Q19" s="431"/>
      <c r="R19" s="431"/>
      <c r="S19" s="431"/>
      <c r="V19" s="78"/>
      <c r="W19" s="487">
        <f>AB27</f>
        <v>2</v>
      </c>
      <c r="X19" s="487"/>
      <c r="AG19" s="163"/>
      <c r="AH19" s="14"/>
      <c r="AI19" s="14"/>
      <c r="AJ19" s="14"/>
      <c r="AK19" s="550" t="str">
        <f>W28</f>
        <v>2(3</v>
      </c>
      <c r="AL19" s="550"/>
      <c r="AM19" s="550"/>
      <c r="AN19" s="550"/>
      <c r="AO19" s="14"/>
      <c r="AP19" s="14"/>
      <c r="AQ19" s="14"/>
      <c r="AR19" s="508" t="s">
        <v>152</v>
      </c>
      <c r="AS19" s="508"/>
      <c r="AT19" s="508"/>
      <c r="AU19" s="508"/>
      <c r="AV19" s="508"/>
      <c r="AW19" s="508"/>
      <c r="AX19" s="17"/>
      <c r="AY19" s="14"/>
      <c r="AZ19" s="14"/>
      <c r="BA19" s="550" t="str">
        <f>AB28</f>
        <v>1)2</v>
      </c>
      <c r="BB19" s="550"/>
      <c r="BC19" s="550"/>
      <c r="BD19" s="550"/>
      <c r="BE19" s="17"/>
      <c r="BF19" s="44"/>
      <c r="BG19" s="164"/>
      <c r="BH19" s="44"/>
      <c r="BI19" s="44"/>
      <c r="BJ19" s="44"/>
      <c r="BK19" s="44"/>
      <c r="BL19" s="44"/>
      <c r="BM19" s="44"/>
      <c r="BN19" s="63"/>
      <c r="BO19" s="16"/>
      <c r="BP19" s="16"/>
    </row>
    <row r="20" spans="6:94" ht="12.75" customHeight="1" thickBot="1">
      <c r="F20" s="16"/>
      <c r="N20" s="431" t="str">
        <f>AM27</f>
        <v>➂勝ち</v>
      </c>
      <c r="O20" s="431"/>
      <c r="P20" s="431"/>
      <c r="Q20" s="431"/>
      <c r="R20" s="431"/>
      <c r="S20" s="431"/>
      <c r="AG20" s="165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485" t="str">
        <f>AM28</f>
        <v>④勝ち</v>
      </c>
      <c r="AS20" s="485"/>
      <c r="AT20" s="485"/>
      <c r="AU20" s="485"/>
      <c r="AV20" s="485"/>
      <c r="AW20" s="485"/>
      <c r="AX20" s="167"/>
      <c r="AY20" s="166"/>
      <c r="AZ20" s="166"/>
      <c r="BA20" s="166"/>
      <c r="BB20" s="166"/>
      <c r="BC20" s="166"/>
      <c r="BD20" s="166"/>
      <c r="BE20" s="167"/>
      <c r="BF20" s="168"/>
      <c r="BG20" s="169"/>
      <c r="BH20" s="44"/>
      <c r="BI20" s="44"/>
      <c r="BJ20" s="44"/>
      <c r="BK20" s="44"/>
      <c r="BL20" s="44"/>
      <c r="BM20" s="44"/>
      <c r="BN20" s="63"/>
      <c r="BO20" s="16"/>
      <c r="BP20" s="16"/>
      <c r="CP20" s="104"/>
    </row>
    <row r="21" spans="6:68" ht="12.75" customHeight="1">
      <c r="F21" s="16"/>
      <c r="N21" s="18"/>
      <c r="O21" s="18"/>
      <c r="P21" s="18"/>
      <c r="Q21" s="18"/>
      <c r="R21" s="18"/>
      <c r="S21" s="18"/>
      <c r="AT21" s="18"/>
      <c r="AU21" s="18"/>
      <c r="AV21" s="18"/>
      <c r="AW21" s="18"/>
      <c r="AX21" s="18"/>
      <c r="AY21" s="18"/>
      <c r="BE21" s="16"/>
      <c r="BF21" s="44"/>
      <c r="BG21" s="44"/>
      <c r="BH21" s="44"/>
      <c r="BI21" s="44"/>
      <c r="BJ21" s="44"/>
      <c r="BK21" s="44"/>
      <c r="BL21" s="44"/>
      <c r="BM21" s="44"/>
      <c r="BN21" s="63"/>
      <c r="BO21" s="16"/>
      <c r="BP21" s="16"/>
    </row>
    <row r="22" spans="2:68" ht="15" customHeight="1">
      <c r="B22" s="180"/>
      <c r="C22" s="545" t="s">
        <v>156</v>
      </c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5"/>
      <c r="AW22" s="545"/>
      <c r="AX22" s="545"/>
      <c r="AY22" s="545"/>
      <c r="AZ22" s="545"/>
      <c r="BA22" s="545"/>
      <c r="BB22" s="545"/>
      <c r="BC22" s="545"/>
      <c r="BD22" s="545"/>
      <c r="BE22" s="545"/>
      <c r="BF22" s="545"/>
      <c r="BG22" s="545"/>
      <c r="BH22" s="545"/>
      <c r="BI22" s="545"/>
      <c r="BJ22" s="545"/>
      <c r="BK22" s="180"/>
      <c r="BL22" s="180"/>
      <c r="BM22" s="180"/>
      <c r="BN22" s="63"/>
      <c r="BO22" s="16"/>
      <c r="BP22" s="16"/>
    </row>
    <row r="23" spans="7:61" ht="15" customHeight="1" thickBot="1">
      <c r="G23" s="390"/>
      <c r="H23" s="390"/>
      <c r="I23" s="390" t="s">
        <v>14</v>
      </c>
      <c r="J23" s="390"/>
      <c r="K23" s="390"/>
      <c r="L23" s="390"/>
      <c r="M23" s="390"/>
      <c r="N23" s="378"/>
      <c r="O23" s="513" t="str">
        <f>E6</f>
        <v>上原グラウンド</v>
      </c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5"/>
      <c r="AM23" s="378" t="s">
        <v>15</v>
      </c>
      <c r="AN23" s="376"/>
      <c r="AO23" s="376"/>
      <c r="AP23" s="376"/>
      <c r="AQ23" s="376"/>
      <c r="AR23" s="376"/>
      <c r="AS23" s="376"/>
      <c r="AT23" s="376"/>
      <c r="AU23" s="379"/>
      <c r="AV23" s="376" t="s">
        <v>16</v>
      </c>
      <c r="AW23" s="376"/>
      <c r="AX23" s="376"/>
      <c r="AY23" s="376"/>
      <c r="AZ23" s="376"/>
      <c r="BA23" s="376"/>
      <c r="BB23" s="376"/>
      <c r="BC23" s="376"/>
      <c r="BD23" s="376"/>
      <c r="BE23" s="379"/>
      <c r="BF23" s="44"/>
      <c r="BG23" s="44"/>
      <c r="BH23" s="44"/>
      <c r="BI23" s="44"/>
    </row>
    <row r="24" spans="7:61" ht="15" customHeight="1" thickTop="1">
      <c r="G24" s="542" t="s">
        <v>37</v>
      </c>
      <c r="H24" s="542"/>
      <c r="I24" s="543">
        <v>0.4375</v>
      </c>
      <c r="J24" s="542"/>
      <c r="K24" s="542"/>
      <c r="L24" s="542"/>
      <c r="M24" s="542"/>
      <c r="N24" s="537"/>
      <c r="O24" s="544" t="e">
        <f>C13</f>
        <v>#REF!</v>
      </c>
      <c r="P24" s="535"/>
      <c r="Q24" s="535"/>
      <c r="R24" s="535"/>
      <c r="S24" s="535"/>
      <c r="T24" s="535"/>
      <c r="U24" s="535"/>
      <c r="V24" s="535"/>
      <c r="W24" s="541">
        <v>1</v>
      </c>
      <c r="X24" s="538"/>
      <c r="Y24" s="538"/>
      <c r="Z24" s="538" t="s">
        <v>9</v>
      </c>
      <c r="AA24" s="538"/>
      <c r="AB24" s="538">
        <v>5</v>
      </c>
      <c r="AC24" s="538"/>
      <c r="AD24" s="540"/>
      <c r="AE24" s="535" t="e">
        <f>K13</f>
        <v>#REF!</v>
      </c>
      <c r="AF24" s="535"/>
      <c r="AG24" s="535"/>
      <c r="AH24" s="535"/>
      <c r="AI24" s="535"/>
      <c r="AJ24" s="535"/>
      <c r="AK24" s="535"/>
      <c r="AL24" s="536"/>
      <c r="AM24" s="537" t="e">
        <f>O26</f>
        <v>#REF!</v>
      </c>
      <c r="AN24" s="538"/>
      <c r="AO24" s="538"/>
      <c r="AP24" s="538"/>
      <c r="AQ24" s="538"/>
      <c r="AR24" s="538"/>
      <c r="AS24" s="538"/>
      <c r="AT24" s="538"/>
      <c r="AU24" s="539"/>
      <c r="AV24" s="538"/>
      <c r="AW24" s="538"/>
      <c r="AX24" s="538"/>
      <c r="AY24" s="538"/>
      <c r="AZ24" s="540"/>
      <c r="BA24" s="541"/>
      <c r="BB24" s="538"/>
      <c r="BC24" s="538"/>
      <c r="BD24" s="538"/>
      <c r="BE24" s="539"/>
      <c r="BF24" s="44"/>
      <c r="BG24" s="44"/>
      <c r="BH24" s="44"/>
      <c r="BI24" s="44"/>
    </row>
    <row r="25" spans="7:61" ht="15" customHeight="1">
      <c r="G25" s="359" t="s">
        <v>38</v>
      </c>
      <c r="H25" s="359"/>
      <c r="I25" s="360">
        <v>0.46527777777777773</v>
      </c>
      <c r="J25" s="359"/>
      <c r="K25" s="359"/>
      <c r="L25" s="359"/>
      <c r="M25" s="359"/>
      <c r="N25" s="317"/>
      <c r="O25" s="518" t="e">
        <f>S13</f>
        <v>#REF!</v>
      </c>
      <c r="P25" s="516"/>
      <c r="Q25" s="516"/>
      <c r="R25" s="516"/>
      <c r="S25" s="516"/>
      <c r="T25" s="516"/>
      <c r="U25" s="516"/>
      <c r="V25" s="516"/>
      <c r="W25" s="519" t="s">
        <v>192</v>
      </c>
      <c r="X25" s="318"/>
      <c r="Y25" s="318"/>
      <c r="Z25" s="318" t="s">
        <v>9</v>
      </c>
      <c r="AA25" s="318"/>
      <c r="AB25" s="318">
        <v>2</v>
      </c>
      <c r="AC25" s="318"/>
      <c r="AD25" s="334"/>
      <c r="AE25" s="516" t="e">
        <f>AA13</f>
        <v>#REF!</v>
      </c>
      <c r="AF25" s="516"/>
      <c r="AG25" s="516"/>
      <c r="AH25" s="516"/>
      <c r="AI25" s="516"/>
      <c r="AJ25" s="516"/>
      <c r="AK25" s="516"/>
      <c r="AL25" s="517"/>
      <c r="AM25" s="317" t="s">
        <v>80</v>
      </c>
      <c r="AN25" s="318"/>
      <c r="AO25" s="318"/>
      <c r="AP25" s="318"/>
      <c r="AQ25" s="318"/>
      <c r="AR25" s="318"/>
      <c r="AS25" s="318"/>
      <c r="AT25" s="318"/>
      <c r="AU25" s="319"/>
      <c r="AV25" s="318"/>
      <c r="AW25" s="318"/>
      <c r="AX25" s="318"/>
      <c r="AY25" s="318"/>
      <c r="AZ25" s="334"/>
      <c r="BA25" s="532"/>
      <c r="BB25" s="533"/>
      <c r="BC25" s="533"/>
      <c r="BD25" s="533"/>
      <c r="BE25" s="534"/>
      <c r="BF25" s="44"/>
      <c r="BG25" s="44"/>
      <c r="BH25" s="44"/>
      <c r="BI25" s="44"/>
    </row>
    <row r="26" spans="7:61" ht="15" customHeight="1">
      <c r="G26" s="359" t="s">
        <v>39</v>
      </c>
      <c r="H26" s="359"/>
      <c r="I26" s="360">
        <v>0.4930555555555556</v>
      </c>
      <c r="J26" s="359"/>
      <c r="K26" s="359"/>
      <c r="L26" s="359"/>
      <c r="M26" s="359"/>
      <c r="N26" s="317"/>
      <c r="O26" s="518" t="e">
        <f>AI13</f>
        <v>#REF!</v>
      </c>
      <c r="P26" s="516"/>
      <c r="Q26" s="516"/>
      <c r="R26" s="516"/>
      <c r="S26" s="516"/>
      <c r="T26" s="516"/>
      <c r="U26" s="516"/>
      <c r="V26" s="516"/>
      <c r="W26" s="344" t="s">
        <v>191</v>
      </c>
      <c r="X26" s="318"/>
      <c r="Y26" s="318"/>
      <c r="Z26" s="318" t="s">
        <v>9</v>
      </c>
      <c r="AA26" s="318"/>
      <c r="AB26" s="318">
        <v>6</v>
      </c>
      <c r="AC26" s="318"/>
      <c r="AD26" s="334"/>
      <c r="AE26" s="516" t="e">
        <f>AS13</f>
        <v>#REF!</v>
      </c>
      <c r="AF26" s="516"/>
      <c r="AG26" s="516"/>
      <c r="AH26" s="516"/>
      <c r="AI26" s="516"/>
      <c r="AJ26" s="516"/>
      <c r="AK26" s="516"/>
      <c r="AL26" s="517"/>
      <c r="AM26" s="317" t="s">
        <v>81</v>
      </c>
      <c r="AN26" s="318"/>
      <c r="AO26" s="318"/>
      <c r="AP26" s="318"/>
      <c r="AQ26" s="318"/>
      <c r="AR26" s="318"/>
      <c r="AS26" s="318"/>
      <c r="AT26" s="318"/>
      <c r="AU26" s="319"/>
      <c r="AV26" s="318"/>
      <c r="AW26" s="318"/>
      <c r="AX26" s="318"/>
      <c r="AY26" s="318"/>
      <c r="AZ26" s="334"/>
      <c r="BA26" s="344"/>
      <c r="BB26" s="318"/>
      <c r="BC26" s="318"/>
      <c r="BD26" s="318"/>
      <c r="BE26" s="319"/>
      <c r="BF26" s="44"/>
      <c r="BG26" s="44"/>
      <c r="BH26" s="44"/>
      <c r="BI26" s="44"/>
    </row>
    <row r="27" spans="7:61" ht="15" customHeight="1">
      <c r="G27" s="317" t="s">
        <v>124</v>
      </c>
      <c r="H27" s="319"/>
      <c r="I27" s="520">
        <v>0.5208333333333334</v>
      </c>
      <c r="J27" s="521"/>
      <c r="K27" s="521"/>
      <c r="L27" s="521"/>
      <c r="M27" s="521"/>
      <c r="N27" s="522"/>
      <c r="O27" s="526" t="s">
        <v>197</v>
      </c>
      <c r="P27" s="318"/>
      <c r="Q27" s="318"/>
      <c r="R27" s="318"/>
      <c r="S27" s="318"/>
      <c r="T27" s="318"/>
      <c r="U27" s="318"/>
      <c r="V27" s="334"/>
      <c r="W27" s="344">
        <v>3</v>
      </c>
      <c r="X27" s="318"/>
      <c r="Y27" s="318"/>
      <c r="Z27" s="318" t="s">
        <v>9</v>
      </c>
      <c r="AA27" s="318"/>
      <c r="AB27" s="318">
        <v>2</v>
      </c>
      <c r="AC27" s="318"/>
      <c r="AD27" s="334"/>
      <c r="AE27" s="344" t="s">
        <v>187</v>
      </c>
      <c r="AF27" s="318"/>
      <c r="AG27" s="318"/>
      <c r="AH27" s="318"/>
      <c r="AI27" s="318"/>
      <c r="AJ27" s="318"/>
      <c r="AK27" s="318"/>
      <c r="AL27" s="319"/>
      <c r="AM27" s="317" t="s">
        <v>125</v>
      </c>
      <c r="AN27" s="318"/>
      <c r="AO27" s="318"/>
      <c r="AP27" s="318"/>
      <c r="AQ27" s="318"/>
      <c r="AR27" s="318"/>
      <c r="AS27" s="318"/>
      <c r="AT27" s="318"/>
      <c r="AU27" s="319"/>
      <c r="AV27" s="528"/>
      <c r="AW27" s="528"/>
      <c r="AX27" s="528"/>
      <c r="AY27" s="528"/>
      <c r="AZ27" s="529"/>
      <c r="BA27" s="530"/>
      <c r="BB27" s="528"/>
      <c r="BC27" s="528"/>
      <c r="BD27" s="528"/>
      <c r="BE27" s="531"/>
      <c r="BF27" s="44"/>
      <c r="BG27" s="44"/>
      <c r="BH27" s="44"/>
      <c r="BI27" s="44"/>
    </row>
    <row r="28" spans="7:61" ht="15" customHeight="1">
      <c r="G28" s="317" t="s">
        <v>123</v>
      </c>
      <c r="H28" s="319"/>
      <c r="I28" s="520">
        <v>0.548611111111111</v>
      </c>
      <c r="J28" s="521"/>
      <c r="K28" s="521"/>
      <c r="L28" s="521"/>
      <c r="M28" s="521"/>
      <c r="N28" s="522"/>
      <c r="O28" s="526" t="e">
        <f>BC13</f>
        <v>#REF!</v>
      </c>
      <c r="P28" s="318"/>
      <c r="Q28" s="318"/>
      <c r="R28" s="318"/>
      <c r="S28" s="318"/>
      <c r="T28" s="318"/>
      <c r="U28" s="318"/>
      <c r="V28" s="334"/>
      <c r="W28" s="344" t="s">
        <v>194</v>
      </c>
      <c r="X28" s="318"/>
      <c r="Y28" s="318"/>
      <c r="Z28" s="318" t="s">
        <v>9</v>
      </c>
      <c r="AA28" s="318"/>
      <c r="AB28" s="318" t="s">
        <v>195</v>
      </c>
      <c r="AC28" s="318"/>
      <c r="AD28" s="334"/>
      <c r="AE28" s="344" t="e">
        <f>AI13</f>
        <v>#REF!</v>
      </c>
      <c r="AF28" s="318"/>
      <c r="AG28" s="318"/>
      <c r="AH28" s="318"/>
      <c r="AI28" s="318"/>
      <c r="AJ28" s="318"/>
      <c r="AK28" s="318"/>
      <c r="AL28" s="319"/>
      <c r="AM28" s="317" t="s">
        <v>82</v>
      </c>
      <c r="AN28" s="318"/>
      <c r="AO28" s="318"/>
      <c r="AP28" s="318"/>
      <c r="AQ28" s="318"/>
      <c r="AR28" s="318"/>
      <c r="AS28" s="318"/>
      <c r="AT28" s="318"/>
      <c r="AU28" s="319"/>
      <c r="AV28" s="317"/>
      <c r="AW28" s="318"/>
      <c r="AX28" s="318"/>
      <c r="AY28" s="318"/>
      <c r="AZ28" s="334"/>
      <c r="BA28" s="344"/>
      <c r="BB28" s="318"/>
      <c r="BC28" s="318"/>
      <c r="BD28" s="318"/>
      <c r="BE28" s="319"/>
      <c r="BF28" s="44"/>
      <c r="BG28" s="44"/>
      <c r="BH28" s="44"/>
      <c r="BI28" s="44"/>
    </row>
    <row r="29" spans="7:61" ht="15" customHeight="1">
      <c r="G29" s="317" t="s">
        <v>122</v>
      </c>
      <c r="H29" s="319"/>
      <c r="I29" s="520">
        <v>0.576388888888889</v>
      </c>
      <c r="J29" s="521"/>
      <c r="K29" s="521"/>
      <c r="L29" s="521"/>
      <c r="M29" s="521"/>
      <c r="N29" s="522"/>
      <c r="O29" s="526" t="s">
        <v>175</v>
      </c>
      <c r="P29" s="318"/>
      <c r="Q29" s="318"/>
      <c r="R29" s="318"/>
      <c r="S29" s="318"/>
      <c r="T29" s="318"/>
      <c r="U29" s="318"/>
      <c r="V29" s="334"/>
      <c r="W29" s="344" t="s">
        <v>191</v>
      </c>
      <c r="X29" s="318"/>
      <c r="Y29" s="318"/>
      <c r="Z29" s="318" t="s">
        <v>9</v>
      </c>
      <c r="AA29" s="318"/>
      <c r="AB29" s="318">
        <v>1</v>
      </c>
      <c r="AC29" s="318"/>
      <c r="AD29" s="334"/>
      <c r="AE29" s="344" t="s">
        <v>171</v>
      </c>
      <c r="AF29" s="318"/>
      <c r="AG29" s="318"/>
      <c r="AH29" s="318"/>
      <c r="AI29" s="318"/>
      <c r="AJ29" s="318"/>
      <c r="AK29" s="318"/>
      <c r="AL29" s="319"/>
      <c r="AM29" s="317" t="s">
        <v>126</v>
      </c>
      <c r="AN29" s="318"/>
      <c r="AO29" s="318"/>
      <c r="AP29" s="318"/>
      <c r="AQ29" s="318"/>
      <c r="AR29" s="318"/>
      <c r="AS29" s="318"/>
      <c r="AT29" s="318"/>
      <c r="AU29" s="319"/>
      <c r="AV29" s="317"/>
      <c r="AW29" s="318"/>
      <c r="AX29" s="318"/>
      <c r="AY29" s="318"/>
      <c r="AZ29" s="334"/>
      <c r="BA29" s="344"/>
      <c r="BB29" s="318"/>
      <c r="BC29" s="318"/>
      <c r="BD29" s="318"/>
      <c r="BE29" s="319"/>
      <c r="BF29" s="44"/>
      <c r="BG29" s="44"/>
      <c r="BH29" s="44"/>
      <c r="BI29" s="44"/>
    </row>
    <row r="30" spans="7:61" ht="15" customHeight="1">
      <c r="G30" s="317" t="s">
        <v>121</v>
      </c>
      <c r="H30" s="319"/>
      <c r="I30" s="520">
        <v>0.6041666666666666</v>
      </c>
      <c r="J30" s="521"/>
      <c r="K30" s="521"/>
      <c r="L30" s="521"/>
      <c r="M30" s="521"/>
      <c r="N30" s="522"/>
      <c r="O30" s="526" t="e">
        <f>AS13</f>
        <v>#REF!</v>
      </c>
      <c r="P30" s="318"/>
      <c r="Q30" s="318"/>
      <c r="R30" s="318"/>
      <c r="S30" s="318"/>
      <c r="T30" s="318"/>
      <c r="U30" s="318"/>
      <c r="V30" s="334"/>
      <c r="W30" s="344">
        <v>2</v>
      </c>
      <c r="X30" s="318"/>
      <c r="Y30" s="318"/>
      <c r="Z30" s="318" t="s">
        <v>9</v>
      </c>
      <c r="AA30" s="318"/>
      <c r="AB30" s="527" t="s">
        <v>192</v>
      </c>
      <c r="AC30" s="318"/>
      <c r="AD30" s="334"/>
      <c r="AE30" s="344" t="e">
        <f>BC13</f>
        <v>#REF!</v>
      </c>
      <c r="AF30" s="318"/>
      <c r="AG30" s="318"/>
      <c r="AH30" s="318"/>
      <c r="AI30" s="318"/>
      <c r="AJ30" s="318"/>
      <c r="AK30" s="318"/>
      <c r="AL30" s="319"/>
      <c r="AM30" s="317" t="s">
        <v>127</v>
      </c>
      <c r="AN30" s="318"/>
      <c r="AO30" s="318"/>
      <c r="AP30" s="318"/>
      <c r="AQ30" s="318"/>
      <c r="AR30" s="318"/>
      <c r="AS30" s="318"/>
      <c r="AT30" s="318"/>
      <c r="AU30" s="319"/>
      <c r="AV30" s="317"/>
      <c r="AW30" s="318"/>
      <c r="AX30" s="318"/>
      <c r="AY30" s="318"/>
      <c r="AZ30" s="334"/>
      <c r="BA30" s="344"/>
      <c r="BB30" s="318"/>
      <c r="BC30" s="318"/>
      <c r="BD30" s="318"/>
      <c r="BE30" s="319"/>
      <c r="BF30" s="44"/>
      <c r="BG30" s="44"/>
      <c r="BH30" s="44"/>
      <c r="BI30" s="44"/>
    </row>
    <row r="31" spans="7:61" ht="15" customHeight="1">
      <c r="G31" s="317"/>
      <c r="H31" s="319"/>
      <c r="I31" s="520"/>
      <c r="J31" s="521"/>
      <c r="K31" s="521"/>
      <c r="L31" s="521"/>
      <c r="M31" s="521"/>
      <c r="N31" s="522"/>
      <c r="O31" s="523" t="s">
        <v>128</v>
      </c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  <c r="AO31" s="524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5"/>
      <c r="BF31" s="44"/>
      <c r="BG31" s="44"/>
      <c r="BH31" s="44"/>
      <c r="BI31" s="44"/>
    </row>
    <row r="32" spans="1:61" ht="15.75">
      <c r="A32" s="16"/>
      <c r="B32" s="16"/>
      <c r="G32" s="359" t="s">
        <v>120</v>
      </c>
      <c r="H32" s="359"/>
      <c r="I32" s="360">
        <v>0.6597222222222222</v>
      </c>
      <c r="J32" s="359"/>
      <c r="K32" s="359"/>
      <c r="L32" s="359"/>
      <c r="M32" s="359"/>
      <c r="N32" s="317"/>
      <c r="O32" s="518" t="s">
        <v>171</v>
      </c>
      <c r="P32" s="516"/>
      <c r="Q32" s="516"/>
      <c r="R32" s="516"/>
      <c r="S32" s="516"/>
      <c r="T32" s="516"/>
      <c r="U32" s="516"/>
      <c r="V32" s="516"/>
      <c r="W32" s="344" t="s">
        <v>191</v>
      </c>
      <c r="X32" s="318"/>
      <c r="Y32" s="318"/>
      <c r="Z32" s="318" t="s">
        <v>9</v>
      </c>
      <c r="AA32" s="318"/>
      <c r="AB32" s="318">
        <v>3</v>
      </c>
      <c r="AC32" s="318"/>
      <c r="AD32" s="334"/>
      <c r="AE32" s="516" t="s">
        <v>182</v>
      </c>
      <c r="AF32" s="516"/>
      <c r="AG32" s="516"/>
      <c r="AH32" s="516"/>
      <c r="AI32" s="516"/>
      <c r="AJ32" s="516"/>
      <c r="AK32" s="516"/>
      <c r="AL32" s="517"/>
      <c r="AM32" s="317" t="s">
        <v>66</v>
      </c>
      <c r="AN32" s="318"/>
      <c r="AO32" s="318"/>
      <c r="AP32" s="318"/>
      <c r="AQ32" s="318"/>
      <c r="AR32" s="318"/>
      <c r="AS32" s="318"/>
      <c r="AT32" s="318"/>
      <c r="AU32" s="319"/>
      <c r="AV32" s="318" t="s">
        <v>66</v>
      </c>
      <c r="AW32" s="318"/>
      <c r="AX32" s="318"/>
      <c r="AY32" s="318"/>
      <c r="AZ32" s="334"/>
      <c r="BA32" s="344" t="s">
        <v>66</v>
      </c>
      <c r="BB32" s="318"/>
      <c r="BC32" s="318"/>
      <c r="BD32" s="318"/>
      <c r="BE32" s="319"/>
      <c r="BF32" s="16"/>
      <c r="BG32" s="16"/>
      <c r="BH32" s="16"/>
      <c r="BI32" s="16"/>
    </row>
    <row r="33" spans="1:61" ht="15.75">
      <c r="A33" s="16"/>
      <c r="B33" s="16"/>
      <c r="G33" s="18"/>
      <c r="H33" s="18"/>
      <c r="I33" s="65"/>
      <c r="J33" s="18"/>
      <c r="K33" s="18"/>
      <c r="L33" s="18"/>
      <c r="M33" s="18"/>
      <c r="N33" s="1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6"/>
      <c r="BG33" s="16"/>
      <c r="BH33" s="16"/>
      <c r="BI33" s="16"/>
    </row>
    <row r="34" spans="1:61" ht="15.75">
      <c r="A34" s="16"/>
      <c r="B34" s="16"/>
      <c r="G34" s="17"/>
      <c r="H34" s="17"/>
      <c r="I34" s="99"/>
      <c r="J34" s="17"/>
      <c r="K34" s="17"/>
      <c r="L34" s="17"/>
      <c r="M34" s="17"/>
      <c r="N34" s="17"/>
      <c r="BF34" s="16"/>
      <c r="BG34" s="16"/>
      <c r="BH34" s="16"/>
      <c r="BI34" s="16"/>
    </row>
    <row r="35" spans="1:61" ht="15.75">
      <c r="A35" s="16"/>
      <c r="B35" s="16"/>
      <c r="G35" s="18"/>
      <c r="H35" s="18"/>
      <c r="I35" s="65"/>
      <c r="J35" s="18"/>
      <c r="K35" s="18"/>
      <c r="L35" s="18"/>
      <c r="M35" s="18"/>
      <c r="N35" s="1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6"/>
      <c r="BG35" s="16"/>
      <c r="BH35" s="16"/>
      <c r="BI35" s="16"/>
    </row>
    <row r="36" spans="1:66" ht="13.5" customHeight="1">
      <c r="A36" s="549" t="s">
        <v>143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Z36" s="6" t="s">
        <v>129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14"/>
    </row>
    <row r="37" spans="1:76" ht="13.5" customHeight="1">
      <c r="A37" s="6" t="s">
        <v>76</v>
      </c>
      <c r="Y37" s="494" t="s">
        <v>196</v>
      </c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6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15"/>
      <c r="BO37" s="38"/>
      <c r="BP37" s="38"/>
      <c r="BQ37" s="38"/>
      <c r="BR37" s="38"/>
      <c r="BS37" s="38"/>
      <c r="BT37" s="38"/>
      <c r="BU37" s="38"/>
      <c r="BV37" s="38"/>
      <c r="BW37" s="38"/>
      <c r="BX37" s="38"/>
    </row>
    <row r="38" spans="1:76" ht="13.5" customHeight="1">
      <c r="A38" s="479" t="s">
        <v>107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16"/>
      <c r="Y38" s="497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9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</row>
    <row r="39" spans="1:68" ht="12.75" customHeight="1">
      <c r="A39" s="486" t="s">
        <v>130</v>
      </c>
      <c r="B39" s="486"/>
      <c r="C39" s="486"/>
      <c r="D39" s="486"/>
      <c r="E39" s="486" t="s">
        <v>131</v>
      </c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Q39" s="405" t="str">
        <f>W65</f>
        <v>0</v>
      </c>
      <c r="R39" s="40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6"/>
      <c r="AG39" s="24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548">
        <f>AB65</f>
        <v>4</v>
      </c>
      <c r="AT39" s="548"/>
      <c r="AW39" s="16"/>
      <c r="AX39" s="16"/>
      <c r="AY39" s="16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16"/>
      <c r="BO39" s="16"/>
      <c r="BP39" s="16"/>
    </row>
    <row r="40" spans="1:68" ht="12.75" customHeight="1">
      <c r="A40" s="16"/>
      <c r="B40" s="16"/>
      <c r="C40" s="16"/>
      <c r="D40" s="1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0" t="s">
        <v>157</v>
      </c>
      <c r="AE40" s="480"/>
      <c r="AF40" s="480"/>
      <c r="AG40" s="480"/>
      <c r="AH40" s="480"/>
      <c r="AI40" s="480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156"/>
      <c r="AV40" s="51"/>
      <c r="AW40" s="51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16"/>
      <c r="BK40" s="16"/>
      <c r="BL40" s="16"/>
      <c r="BM40" s="16"/>
      <c r="BN40" s="16"/>
      <c r="BO40" s="16"/>
      <c r="BP40" s="16"/>
    </row>
    <row r="41" spans="1:68" ht="12.75" customHeight="1" thickBot="1">
      <c r="A41" s="16"/>
      <c r="B41" s="16"/>
      <c r="C41" s="16"/>
      <c r="D41" s="16"/>
      <c r="E41" s="46"/>
      <c r="F41" s="46"/>
      <c r="G41" s="46"/>
      <c r="H41" s="46"/>
      <c r="I41" s="477">
        <f>W62</f>
        <v>5</v>
      </c>
      <c r="J41" s="477"/>
      <c r="K41" s="46"/>
      <c r="L41" s="46"/>
      <c r="M41" s="46"/>
      <c r="N41" s="46"/>
      <c r="O41" s="46"/>
      <c r="P41" s="46"/>
      <c r="Q41" s="50"/>
      <c r="R41" s="51"/>
      <c r="S41" s="51"/>
      <c r="T41" s="51"/>
      <c r="U41" s="51"/>
      <c r="V41" s="51"/>
      <c r="W41" s="478">
        <f>AB62</f>
        <v>1</v>
      </c>
      <c r="X41" s="478"/>
      <c r="Y41" s="51"/>
      <c r="Z41" s="51"/>
      <c r="AA41" s="51"/>
      <c r="AB41" s="7"/>
      <c r="AC41" s="52"/>
      <c r="AD41" s="466" t="str">
        <f>AM65</f>
        <v>本部</v>
      </c>
      <c r="AE41" s="466"/>
      <c r="AF41" s="466"/>
      <c r="AG41" s="466"/>
      <c r="AH41" s="466"/>
      <c r="AI41" s="466"/>
      <c r="AJ41" s="54"/>
      <c r="AK41" s="51"/>
      <c r="AL41" s="51"/>
      <c r="AM41" s="51"/>
      <c r="AN41" s="51"/>
      <c r="AO41" s="509"/>
      <c r="AP41" s="509"/>
      <c r="AQ41" s="51"/>
      <c r="AR41" s="51"/>
      <c r="AS41" s="51"/>
      <c r="AT41" s="51"/>
      <c r="AU41" s="50"/>
      <c r="AV41" s="51"/>
      <c r="AW41" s="51"/>
      <c r="AX41" s="51"/>
      <c r="AY41" s="46"/>
      <c r="AZ41" s="46"/>
      <c r="BA41" s="46"/>
      <c r="BB41" s="46"/>
      <c r="BC41" s="510"/>
      <c r="BD41" s="510"/>
      <c r="BE41" s="46"/>
      <c r="BF41" s="46"/>
      <c r="BG41" s="46"/>
      <c r="BH41" s="46"/>
      <c r="BI41" s="46"/>
      <c r="BJ41" s="16"/>
      <c r="BK41" s="16"/>
      <c r="BL41" s="16"/>
      <c r="BM41" s="16"/>
      <c r="BN41" s="16"/>
      <c r="BO41" s="16"/>
      <c r="BP41" s="16"/>
    </row>
    <row r="42" spans="1:68" ht="12.75" customHeight="1">
      <c r="A42" s="16"/>
      <c r="B42" s="16"/>
      <c r="C42" s="16"/>
      <c r="D42" s="16"/>
      <c r="E42" s="46"/>
      <c r="F42" s="46"/>
      <c r="G42" s="46"/>
      <c r="H42" s="57"/>
      <c r="I42" s="47"/>
      <c r="J42" s="48"/>
      <c r="K42" s="48"/>
      <c r="L42" s="48"/>
      <c r="M42" s="48"/>
      <c r="N42" s="480" t="s">
        <v>153</v>
      </c>
      <c r="O42" s="480"/>
      <c r="P42" s="480"/>
      <c r="Q42" s="480"/>
      <c r="R42" s="480"/>
      <c r="S42" s="480"/>
      <c r="T42" s="48"/>
      <c r="U42" s="48"/>
      <c r="V42" s="48"/>
      <c r="W42" s="48"/>
      <c r="X42" s="49"/>
      <c r="Y42" s="50"/>
      <c r="Z42" s="46"/>
      <c r="AA42" s="46"/>
      <c r="AB42" s="7"/>
      <c r="AC42" s="51"/>
      <c r="AD42" s="51"/>
      <c r="AE42" s="51"/>
      <c r="AF42" s="58"/>
      <c r="AG42" s="504" t="s">
        <v>147</v>
      </c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5"/>
      <c r="BG42" s="506"/>
      <c r="BH42" s="46"/>
      <c r="BI42" s="46"/>
      <c r="BJ42" s="16"/>
      <c r="BK42" s="16"/>
      <c r="BL42" s="16"/>
      <c r="BM42" s="16"/>
      <c r="BN42" s="16"/>
      <c r="BO42" s="16"/>
      <c r="BP42" s="16"/>
    </row>
    <row r="43" spans="1:68" ht="12.75" customHeight="1">
      <c r="A43" s="16"/>
      <c r="B43" s="16"/>
      <c r="C43" s="16"/>
      <c r="E43" s="477">
        <f>W57</f>
        <v>1</v>
      </c>
      <c r="F43" s="477"/>
      <c r="G43" s="46"/>
      <c r="H43" s="55"/>
      <c r="I43" s="56"/>
      <c r="J43" s="51"/>
      <c r="K43" s="478">
        <f>AB57</f>
        <v>3</v>
      </c>
      <c r="L43" s="478"/>
      <c r="M43" s="51"/>
      <c r="N43" s="466" t="str">
        <f>AM62</f>
        <v>⑤勝ち</v>
      </c>
      <c r="O43" s="466"/>
      <c r="P43" s="466"/>
      <c r="Q43" s="466"/>
      <c r="R43" s="466"/>
      <c r="S43" s="466"/>
      <c r="T43" s="7"/>
      <c r="U43" s="477">
        <f>W58</f>
        <v>5</v>
      </c>
      <c r="V43" s="477"/>
      <c r="W43" s="46"/>
      <c r="X43" s="55"/>
      <c r="Y43" s="56"/>
      <c r="Z43" s="51"/>
      <c r="AA43" s="478" t="str">
        <f>AB58</f>
        <v>0</v>
      </c>
      <c r="AB43" s="478"/>
      <c r="AC43" s="51"/>
      <c r="AD43" s="46"/>
      <c r="AE43" s="46"/>
      <c r="AF43" s="46"/>
      <c r="AG43" s="157"/>
      <c r="AH43" s="51"/>
      <c r="AI43" s="51"/>
      <c r="AJ43" s="155"/>
      <c r="AK43" s="509">
        <f>W59</f>
        <v>1</v>
      </c>
      <c r="AL43" s="509"/>
      <c r="AM43" s="509"/>
      <c r="AN43" s="51"/>
      <c r="AO43" s="51"/>
      <c r="AP43" s="14"/>
      <c r="AQ43" s="478">
        <f>AB59</f>
        <v>5</v>
      </c>
      <c r="AR43" s="478"/>
      <c r="AS43" s="478"/>
      <c r="AT43" s="14"/>
      <c r="AU43" s="51"/>
      <c r="AV43" s="509">
        <f>W63</f>
        <v>4</v>
      </c>
      <c r="AW43" s="509"/>
      <c r="AX43" s="509"/>
      <c r="AY43" s="51"/>
      <c r="AZ43" s="51"/>
      <c r="BA43" s="14"/>
      <c r="BB43" s="478" t="str">
        <f>AB63</f>
        <v>0</v>
      </c>
      <c r="BC43" s="478"/>
      <c r="BD43" s="478"/>
      <c r="BE43" s="51"/>
      <c r="BF43" s="101"/>
      <c r="BG43" s="158"/>
      <c r="BH43" s="101"/>
      <c r="BI43" s="51"/>
      <c r="BJ43" s="16"/>
      <c r="BK43" s="16"/>
      <c r="BL43" s="16"/>
      <c r="BM43" s="16"/>
      <c r="BN43" s="16"/>
      <c r="BO43" s="16"/>
      <c r="BP43" s="16"/>
    </row>
    <row r="44" spans="1:68" ht="12.75" customHeight="1">
      <c r="A44" s="16"/>
      <c r="B44" s="16"/>
      <c r="C44" s="16"/>
      <c r="D44" s="16"/>
      <c r="E44" s="47"/>
      <c r="F44" s="480" t="s">
        <v>148</v>
      </c>
      <c r="G44" s="480"/>
      <c r="H44" s="480"/>
      <c r="I44" s="480"/>
      <c r="J44" s="480"/>
      <c r="K44" s="480"/>
      <c r="L44" s="49"/>
      <c r="M44" s="46"/>
      <c r="N44" s="46"/>
      <c r="O44" s="46"/>
      <c r="P44" s="46"/>
      <c r="Q44" s="46"/>
      <c r="R44" s="46"/>
      <c r="S44" s="46"/>
      <c r="T44" s="46"/>
      <c r="U44" s="47"/>
      <c r="V44" s="480" t="s">
        <v>149</v>
      </c>
      <c r="W44" s="480"/>
      <c r="X44" s="480"/>
      <c r="Y44" s="480"/>
      <c r="Z44" s="480"/>
      <c r="AA44" s="480"/>
      <c r="AB44" s="49"/>
      <c r="AC44" s="46"/>
      <c r="AD44" s="46"/>
      <c r="AE44" s="46"/>
      <c r="AF44" s="46"/>
      <c r="AG44" s="157"/>
      <c r="AH44" s="51"/>
      <c r="AI44" s="51"/>
      <c r="AJ44" s="51"/>
      <c r="AK44" s="47"/>
      <c r="AL44" s="480" t="s">
        <v>150</v>
      </c>
      <c r="AM44" s="480"/>
      <c r="AN44" s="480"/>
      <c r="AO44" s="480"/>
      <c r="AP44" s="480"/>
      <c r="AQ44" s="480"/>
      <c r="AR44" s="480"/>
      <c r="AS44" s="49"/>
      <c r="AT44" s="51"/>
      <c r="AU44" s="51"/>
      <c r="AV44" s="47"/>
      <c r="AW44" s="480" t="s">
        <v>154</v>
      </c>
      <c r="AX44" s="480"/>
      <c r="AY44" s="480"/>
      <c r="AZ44" s="480"/>
      <c r="BA44" s="480"/>
      <c r="BB44" s="480"/>
      <c r="BC44" s="480"/>
      <c r="BD44" s="49"/>
      <c r="BE44" s="102"/>
      <c r="BF44" s="102"/>
      <c r="BG44" s="159"/>
      <c r="BH44" s="51"/>
      <c r="BI44" s="46"/>
      <c r="BJ44" s="16"/>
      <c r="BK44" s="16"/>
      <c r="BL44" s="16"/>
      <c r="BM44" s="16"/>
      <c r="BN44" s="16"/>
      <c r="BO44" s="16"/>
      <c r="BP44" s="16"/>
    </row>
    <row r="45" spans="1:68" ht="12.75" customHeight="1">
      <c r="A45" s="16"/>
      <c r="B45" s="16"/>
      <c r="C45" s="16"/>
      <c r="D45" s="16"/>
      <c r="E45" s="50"/>
      <c r="F45" s="466" t="e">
        <f>AM57</f>
        <v>#REF!</v>
      </c>
      <c r="G45" s="466"/>
      <c r="H45" s="466"/>
      <c r="I45" s="466"/>
      <c r="J45" s="466"/>
      <c r="K45" s="466"/>
      <c r="L45" s="57"/>
      <c r="M45" s="46"/>
      <c r="N45" s="46"/>
      <c r="O45" s="46"/>
      <c r="P45" s="46"/>
      <c r="Q45" s="46"/>
      <c r="R45" s="46"/>
      <c r="S45" s="46"/>
      <c r="T45" s="46"/>
      <c r="U45" s="50"/>
      <c r="V45" s="466" t="str">
        <f>AM58</f>
        <v>①勝ち</v>
      </c>
      <c r="W45" s="466"/>
      <c r="X45" s="466"/>
      <c r="Y45" s="466"/>
      <c r="Z45" s="466"/>
      <c r="AA45" s="466"/>
      <c r="AB45" s="57"/>
      <c r="AC45" s="46"/>
      <c r="AD45" s="46"/>
      <c r="AE45" s="46"/>
      <c r="AF45" s="46"/>
      <c r="AG45" s="157"/>
      <c r="AH45" s="51"/>
      <c r="AI45" s="51"/>
      <c r="AJ45" s="51"/>
      <c r="AK45" s="50"/>
      <c r="AL45" s="466" t="str">
        <f>AM59</f>
        <v>②勝ち</v>
      </c>
      <c r="AM45" s="466"/>
      <c r="AN45" s="466"/>
      <c r="AO45" s="466"/>
      <c r="AP45" s="466"/>
      <c r="AQ45" s="466"/>
      <c r="AR45" s="466"/>
      <c r="AS45" s="55"/>
      <c r="AT45" s="51"/>
      <c r="AU45" s="51"/>
      <c r="AV45" s="56"/>
      <c r="AW45" s="466" t="str">
        <f>AM63</f>
        <v>⑥勝ち</v>
      </c>
      <c r="AX45" s="466"/>
      <c r="AY45" s="466"/>
      <c r="AZ45" s="466"/>
      <c r="BA45" s="466"/>
      <c r="BB45" s="466"/>
      <c r="BC45" s="466"/>
      <c r="BD45" s="55"/>
      <c r="BE45" s="51"/>
      <c r="BF45" s="51"/>
      <c r="BG45" s="160"/>
      <c r="BH45" s="51"/>
      <c r="BI45" s="46"/>
      <c r="BJ45" s="16"/>
      <c r="BK45" s="16"/>
      <c r="BL45" s="16"/>
      <c r="BM45" s="16"/>
      <c r="BN45" s="16"/>
      <c r="BO45" s="16"/>
      <c r="BP45" s="16"/>
    </row>
    <row r="46" spans="1:68" ht="12.75" customHeight="1">
      <c r="A46" s="16"/>
      <c r="B46" s="16"/>
      <c r="C46" s="320" t="e">
        <f>#REF!</f>
        <v>#REF!</v>
      </c>
      <c r="D46" s="321"/>
      <c r="E46" s="321"/>
      <c r="F46" s="322"/>
      <c r="G46" s="18"/>
      <c r="H46" s="18"/>
      <c r="I46" s="18"/>
      <c r="J46" s="18"/>
      <c r="K46" s="320" t="e">
        <f>#REF!</f>
        <v>#REF!</v>
      </c>
      <c r="L46" s="321"/>
      <c r="M46" s="321"/>
      <c r="N46" s="322"/>
      <c r="O46" s="16"/>
      <c r="P46" s="16"/>
      <c r="Q46" s="16"/>
      <c r="R46" s="16"/>
      <c r="S46" s="320" t="e">
        <f>#REF!</f>
        <v>#REF!</v>
      </c>
      <c r="T46" s="321"/>
      <c r="U46" s="321"/>
      <c r="V46" s="322"/>
      <c r="W46" s="18"/>
      <c r="X46" s="18"/>
      <c r="Y46" s="18"/>
      <c r="Z46" s="18"/>
      <c r="AA46" s="320" t="e">
        <f>#REF!</f>
        <v>#REF!</v>
      </c>
      <c r="AB46" s="321"/>
      <c r="AC46" s="321"/>
      <c r="AD46" s="322"/>
      <c r="AE46" s="16"/>
      <c r="AF46" s="16"/>
      <c r="AG46" s="161"/>
      <c r="AH46" s="17"/>
      <c r="AI46" s="320" t="e">
        <f>#REF!</f>
        <v>#REF!</v>
      </c>
      <c r="AJ46" s="321"/>
      <c r="AK46" s="321"/>
      <c r="AL46" s="322"/>
      <c r="AM46" s="22"/>
      <c r="AN46" s="18"/>
      <c r="AO46" s="18"/>
      <c r="AP46" s="17"/>
      <c r="AQ46" s="153"/>
      <c r="AR46" s="154"/>
      <c r="AS46" s="320" t="e">
        <f>#REF!</f>
        <v>#REF!</v>
      </c>
      <c r="AT46" s="321"/>
      <c r="AU46" s="321"/>
      <c r="AV46" s="322"/>
      <c r="AW46" s="17"/>
      <c r="AX46" s="17"/>
      <c r="AY46" s="21"/>
      <c r="AZ46" s="21"/>
      <c r="BA46" s="21"/>
      <c r="BB46" s="21"/>
      <c r="BC46" s="507" t="e">
        <f>#REF!</f>
        <v>#REF!</v>
      </c>
      <c r="BD46" s="507"/>
      <c r="BE46" s="507"/>
      <c r="BF46" s="507"/>
      <c r="BG46" s="162"/>
      <c r="BH46" s="103"/>
      <c r="BI46" s="103"/>
      <c r="BJ46" s="103"/>
      <c r="BK46" s="16"/>
      <c r="BL46" s="16"/>
      <c r="BM46" s="16"/>
      <c r="BN46" s="16"/>
      <c r="BO46" s="16"/>
      <c r="BP46" s="16"/>
    </row>
    <row r="47" spans="1:68" ht="12.75" customHeight="1">
      <c r="A47" s="16"/>
      <c r="B47" s="16"/>
      <c r="C47" s="323"/>
      <c r="D47" s="324"/>
      <c r="E47" s="324"/>
      <c r="F47" s="325"/>
      <c r="G47" s="18"/>
      <c r="H47" s="18"/>
      <c r="I47" s="18"/>
      <c r="J47" s="18"/>
      <c r="K47" s="323"/>
      <c r="L47" s="324"/>
      <c r="M47" s="324"/>
      <c r="N47" s="325"/>
      <c r="O47" s="16"/>
      <c r="P47" s="16"/>
      <c r="Q47" s="16"/>
      <c r="R47" s="16"/>
      <c r="S47" s="323"/>
      <c r="T47" s="324"/>
      <c r="U47" s="324"/>
      <c r="V47" s="325"/>
      <c r="W47" s="18"/>
      <c r="X47" s="18"/>
      <c r="Y47" s="18"/>
      <c r="Z47" s="18"/>
      <c r="AA47" s="323"/>
      <c r="AB47" s="324"/>
      <c r="AC47" s="324"/>
      <c r="AD47" s="325"/>
      <c r="AE47" s="16"/>
      <c r="AF47" s="16"/>
      <c r="AG47" s="161"/>
      <c r="AH47" s="17"/>
      <c r="AI47" s="323"/>
      <c r="AJ47" s="324"/>
      <c r="AK47" s="324"/>
      <c r="AL47" s="325"/>
      <c r="AM47" s="17"/>
      <c r="AN47" s="18"/>
      <c r="AO47" s="18"/>
      <c r="AP47" s="17"/>
      <c r="AQ47" s="153"/>
      <c r="AR47" s="153"/>
      <c r="AS47" s="323"/>
      <c r="AT47" s="324"/>
      <c r="AU47" s="324"/>
      <c r="AV47" s="325"/>
      <c r="AW47" s="17"/>
      <c r="AX47" s="17"/>
      <c r="AY47" s="21"/>
      <c r="AZ47" s="21"/>
      <c r="BA47" s="21"/>
      <c r="BB47" s="21"/>
      <c r="BC47" s="507"/>
      <c r="BD47" s="507"/>
      <c r="BE47" s="507"/>
      <c r="BF47" s="507"/>
      <c r="BG47" s="162"/>
      <c r="BH47" s="103"/>
      <c r="BI47" s="103"/>
      <c r="BJ47" s="103"/>
      <c r="BK47" s="16"/>
      <c r="BL47" s="16"/>
      <c r="BM47" s="16"/>
      <c r="BN47" s="16"/>
      <c r="BO47" s="16"/>
      <c r="BP47" s="16"/>
    </row>
    <row r="48" spans="1:68" ht="12.75" customHeight="1">
      <c r="A48" s="16"/>
      <c r="B48" s="16"/>
      <c r="C48" s="323"/>
      <c r="D48" s="324"/>
      <c r="E48" s="324"/>
      <c r="F48" s="325"/>
      <c r="G48" s="18"/>
      <c r="H48" s="18"/>
      <c r="I48" s="18"/>
      <c r="J48" s="18"/>
      <c r="K48" s="323"/>
      <c r="L48" s="324"/>
      <c r="M48" s="324"/>
      <c r="N48" s="325"/>
      <c r="O48" s="16"/>
      <c r="P48" s="16"/>
      <c r="Q48" s="16"/>
      <c r="R48" s="16"/>
      <c r="S48" s="323"/>
      <c r="T48" s="324"/>
      <c r="U48" s="324"/>
      <c r="V48" s="325"/>
      <c r="W48" s="18"/>
      <c r="X48" s="18"/>
      <c r="Y48" s="18"/>
      <c r="Z48" s="18"/>
      <c r="AA48" s="323"/>
      <c r="AB48" s="324"/>
      <c r="AC48" s="324"/>
      <c r="AD48" s="325"/>
      <c r="AE48" s="16"/>
      <c r="AF48" s="16"/>
      <c r="AG48" s="161"/>
      <c r="AH48" s="17"/>
      <c r="AI48" s="323"/>
      <c r="AJ48" s="324"/>
      <c r="AK48" s="324"/>
      <c r="AL48" s="325"/>
      <c r="AM48" s="17"/>
      <c r="AN48" s="18"/>
      <c r="AO48" s="18"/>
      <c r="AP48" s="17"/>
      <c r="AQ48" s="153"/>
      <c r="AR48" s="153"/>
      <c r="AS48" s="323"/>
      <c r="AT48" s="324"/>
      <c r="AU48" s="324"/>
      <c r="AV48" s="325"/>
      <c r="AW48" s="17"/>
      <c r="AX48" s="17"/>
      <c r="AY48" s="21"/>
      <c r="AZ48" s="21"/>
      <c r="BA48" s="21"/>
      <c r="BB48" s="21"/>
      <c r="BC48" s="507"/>
      <c r="BD48" s="507"/>
      <c r="BE48" s="507"/>
      <c r="BF48" s="507"/>
      <c r="BG48" s="162"/>
      <c r="BH48" s="103"/>
      <c r="BI48" s="103"/>
      <c r="BJ48" s="103"/>
      <c r="BK48" s="16"/>
      <c r="BL48" s="16"/>
      <c r="BM48" s="16"/>
      <c r="BN48" s="16"/>
      <c r="BO48" s="16"/>
      <c r="BP48" s="16"/>
    </row>
    <row r="49" spans="1:68" ht="12.75" customHeight="1">
      <c r="A49" s="16"/>
      <c r="B49" s="16"/>
      <c r="C49" s="323"/>
      <c r="D49" s="324"/>
      <c r="E49" s="324"/>
      <c r="F49" s="325"/>
      <c r="G49" s="18"/>
      <c r="H49" s="18"/>
      <c r="I49" s="18"/>
      <c r="J49" s="18"/>
      <c r="K49" s="323"/>
      <c r="L49" s="324"/>
      <c r="M49" s="324"/>
      <c r="N49" s="325"/>
      <c r="O49" s="16"/>
      <c r="P49" s="16"/>
      <c r="Q49" s="16"/>
      <c r="R49" s="16"/>
      <c r="S49" s="323"/>
      <c r="T49" s="324"/>
      <c r="U49" s="324"/>
      <c r="V49" s="325"/>
      <c r="W49" s="18"/>
      <c r="X49" s="18"/>
      <c r="Y49" s="18"/>
      <c r="Z49" s="18"/>
      <c r="AA49" s="323"/>
      <c r="AB49" s="324"/>
      <c r="AC49" s="324"/>
      <c r="AD49" s="325"/>
      <c r="AE49" s="16"/>
      <c r="AF49" s="16"/>
      <c r="AG49" s="161"/>
      <c r="AH49" s="17"/>
      <c r="AI49" s="323"/>
      <c r="AJ49" s="324"/>
      <c r="AK49" s="324"/>
      <c r="AL49" s="325"/>
      <c r="AM49" s="17"/>
      <c r="AN49" s="18"/>
      <c r="AO49" s="18"/>
      <c r="AP49" s="17"/>
      <c r="AQ49" s="153"/>
      <c r="AR49" s="153"/>
      <c r="AS49" s="323"/>
      <c r="AT49" s="324"/>
      <c r="AU49" s="324"/>
      <c r="AV49" s="325"/>
      <c r="AW49" s="17"/>
      <c r="AX49" s="17"/>
      <c r="AY49" s="21"/>
      <c r="AZ49" s="21"/>
      <c r="BA49" s="21"/>
      <c r="BB49" s="21"/>
      <c r="BC49" s="507"/>
      <c r="BD49" s="507"/>
      <c r="BE49" s="507"/>
      <c r="BF49" s="507"/>
      <c r="BG49" s="162"/>
      <c r="BH49" s="103"/>
      <c r="BI49" s="103"/>
      <c r="BJ49" s="103"/>
      <c r="BK49" s="16"/>
      <c r="BL49" s="16"/>
      <c r="BM49" s="16"/>
      <c r="BN49" s="16"/>
      <c r="BO49" s="16"/>
      <c r="BP49" s="16"/>
    </row>
    <row r="50" spans="1:68" ht="12.75" customHeight="1">
      <c r="A50" s="16"/>
      <c r="B50" s="16"/>
      <c r="C50" s="326"/>
      <c r="D50" s="327"/>
      <c r="E50" s="327"/>
      <c r="F50" s="328"/>
      <c r="G50" s="18"/>
      <c r="H50" s="18"/>
      <c r="I50" s="18"/>
      <c r="J50" s="18"/>
      <c r="K50" s="326"/>
      <c r="L50" s="327"/>
      <c r="M50" s="327"/>
      <c r="N50" s="328"/>
      <c r="O50" s="16"/>
      <c r="P50" s="16"/>
      <c r="Q50" s="16"/>
      <c r="R50" s="16"/>
      <c r="S50" s="326"/>
      <c r="T50" s="327"/>
      <c r="U50" s="327"/>
      <c r="V50" s="328"/>
      <c r="W50" s="18"/>
      <c r="X50" s="18"/>
      <c r="Y50" s="18"/>
      <c r="Z50" s="18"/>
      <c r="AA50" s="326"/>
      <c r="AB50" s="327"/>
      <c r="AC50" s="327"/>
      <c r="AD50" s="328"/>
      <c r="AE50" s="16"/>
      <c r="AF50" s="16"/>
      <c r="AG50" s="161"/>
      <c r="AH50" s="17"/>
      <c r="AI50" s="326"/>
      <c r="AJ50" s="327"/>
      <c r="AK50" s="327"/>
      <c r="AL50" s="328"/>
      <c r="AM50" s="17"/>
      <c r="AN50" s="18"/>
      <c r="AO50" s="18"/>
      <c r="AP50" s="17"/>
      <c r="AQ50" s="153"/>
      <c r="AR50" s="153"/>
      <c r="AS50" s="326"/>
      <c r="AT50" s="327"/>
      <c r="AU50" s="327"/>
      <c r="AV50" s="328"/>
      <c r="AW50" s="17"/>
      <c r="AX50" s="17"/>
      <c r="AY50" s="21"/>
      <c r="AZ50" s="21"/>
      <c r="BA50" s="21"/>
      <c r="BB50" s="21"/>
      <c r="BC50" s="507"/>
      <c r="BD50" s="507"/>
      <c r="BE50" s="507"/>
      <c r="BF50" s="507"/>
      <c r="BG50" s="162"/>
      <c r="BH50" s="103"/>
      <c r="BI50" s="103"/>
      <c r="BJ50" s="103"/>
      <c r="BK50" s="16"/>
      <c r="BL50" s="16"/>
      <c r="BM50" s="16"/>
      <c r="BN50" s="16"/>
      <c r="BO50" s="16"/>
      <c r="BP50" s="16"/>
    </row>
    <row r="51" spans="6:68" ht="12.75" customHeight="1">
      <c r="F51" s="16"/>
      <c r="H51" s="59"/>
      <c r="I51" s="6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61"/>
      <c r="Y51" s="62"/>
      <c r="AG51" s="163"/>
      <c r="AH51" s="14"/>
      <c r="AI51" s="14"/>
      <c r="AJ51" s="14"/>
      <c r="AK51" s="60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61"/>
      <c r="BE51" s="17"/>
      <c r="BF51" s="44"/>
      <c r="BG51" s="164"/>
      <c r="BH51" s="44"/>
      <c r="BI51" s="44"/>
      <c r="BJ51" s="44"/>
      <c r="BK51" s="44"/>
      <c r="BL51" s="44"/>
      <c r="BM51" s="44"/>
      <c r="BN51" s="63"/>
      <c r="BO51" s="16"/>
      <c r="BP51" s="16"/>
    </row>
    <row r="52" spans="6:68" ht="12.75" customHeight="1">
      <c r="F52" s="16"/>
      <c r="I52" s="488">
        <f>W60</f>
        <v>8</v>
      </c>
      <c r="J52" s="488"/>
      <c r="K52" s="78"/>
      <c r="N52" s="431" t="s">
        <v>151</v>
      </c>
      <c r="O52" s="431"/>
      <c r="P52" s="431"/>
      <c r="Q52" s="431"/>
      <c r="R52" s="431"/>
      <c r="S52" s="431"/>
      <c r="V52" s="78"/>
      <c r="W52" s="487" t="str">
        <f>AB60</f>
        <v>0</v>
      </c>
      <c r="X52" s="487"/>
      <c r="AG52" s="163"/>
      <c r="AH52" s="14"/>
      <c r="AI52" s="14"/>
      <c r="AJ52" s="14"/>
      <c r="AK52" s="546" t="str">
        <f>W61</f>
        <v>0</v>
      </c>
      <c r="AL52" s="546"/>
      <c r="AM52" s="14"/>
      <c r="AN52" s="14"/>
      <c r="AO52" s="14"/>
      <c r="AP52" s="14"/>
      <c r="AQ52" s="14"/>
      <c r="AR52" s="508" t="s">
        <v>152</v>
      </c>
      <c r="AS52" s="508"/>
      <c r="AT52" s="508"/>
      <c r="AU52" s="508"/>
      <c r="AV52" s="508"/>
      <c r="AW52" s="508"/>
      <c r="AX52" s="17"/>
      <c r="AY52" s="14"/>
      <c r="AZ52" s="14"/>
      <c r="BA52" s="14"/>
      <c r="BB52" s="14"/>
      <c r="BC52" s="547">
        <f>AB61</f>
        <v>3</v>
      </c>
      <c r="BD52" s="547"/>
      <c r="BE52" s="17"/>
      <c r="BF52" s="44"/>
      <c r="BG52" s="164"/>
      <c r="BH52" s="44"/>
      <c r="BI52" s="44"/>
      <c r="BJ52" s="44"/>
      <c r="BK52" s="44"/>
      <c r="BL52" s="44"/>
      <c r="BM52" s="44"/>
      <c r="BN52" s="63"/>
      <c r="BO52" s="16"/>
      <c r="BP52" s="16"/>
    </row>
    <row r="53" spans="6:68" ht="12.75" customHeight="1" thickBot="1">
      <c r="F53" s="16"/>
      <c r="N53" s="431" t="str">
        <f>AM60</f>
        <v>➂勝ち</v>
      </c>
      <c r="O53" s="431"/>
      <c r="P53" s="431"/>
      <c r="Q53" s="431"/>
      <c r="R53" s="431"/>
      <c r="S53" s="431"/>
      <c r="AG53" s="165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485" t="str">
        <f>AM61</f>
        <v>④勝ち</v>
      </c>
      <c r="AS53" s="485"/>
      <c r="AT53" s="485"/>
      <c r="AU53" s="485"/>
      <c r="AV53" s="485"/>
      <c r="AW53" s="485"/>
      <c r="AX53" s="167"/>
      <c r="AY53" s="166"/>
      <c r="AZ53" s="166"/>
      <c r="BA53" s="166"/>
      <c r="BB53" s="166"/>
      <c r="BC53" s="166"/>
      <c r="BD53" s="166"/>
      <c r="BE53" s="167"/>
      <c r="BF53" s="168"/>
      <c r="BG53" s="169"/>
      <c r="BH53" s="44"/>
      <c r="BI53" s="44"/>
      <c r="BJ53" s="44"/>
      <c r="BK53" s="44"/>
      <c r="BL53" s="44"/>
      <c r="BM53" s="44"/>
      <c r="BN53" s="63"/>
      <c r="BO53" s="16"/>
      <c r="BP53" s="16"/>
    </row>
    <row r="54" spans="6:68" ht="15" customHeight="1">
      <c r="F54" s="16"/>
      <c r="N54" s="18"/>
      <c r="O54" s="18"/>
      <c r="P54" s="18"/>
      <c r="Q54" s="18"/>
      <c r="R54" s="18"/>
      <c r="S54" s="18"/>
      <c r="AT54" s="18"/>
      <c r="AU54" s="18"/>
      <c r="AV54" s="18"/>
      <c r="AW54" s="18"/>
      <c r="AX54" s="18"/>
      <c r="AY54" s="18"/>
      <c r="BE54" s="16"/>
      <c r="BF54" s="44"/>
      <c r="BG54" s="44"/>
      <c r="BH54" s="44"/>
      <c r="BI54" s="44"/>
      <c r="BJ54" s="44"/>
      <c r="BK54" s="44"/>
      <c r="BL54" s="44"/>
      <c r="BM54" s="44"/>
      <c r="BN54" s="63"/>
      <c r="BO54" s="16"/>
      <c r="BP54" s="16"/>
    </row>
    <row r="55" spans="3:66" ht="15" customHeight="1">
      <c r="C55" s="545" t="s">
        <v>156</v>
      </c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545"/>
      <c r="U55" s="545"/>
      <c r="V55" s="545"/>
      <c r="W55" s="545"/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  <c r="AJ55" s="545"/>
      <c r="AK55" s="545"/>
      <c r="AL55" s="545"/>
      <c r="AM55" s="545"/>
      <c r="AN55" s="545"/>
      <c r="AO55" s="545"/>
      <c r="AP55" s="545"/>
      <c r="AQ55" s="545"/>
      <c r="AR55" s="545"/>
      <c r="AS55" s="545"/>
      <c r="AT55" s="545"/>
      <c r="AU55" s="545"/>
      <c r="AV55" s="545"/>
      <c r="AW55" s="545"/>
      <c r="AX55" s="545"/>
      <c r="AY55" s="545"/>
      <c r="AZ55" s="545"/>
      <c r="BA55" s="545"/>
      <c r="BB55" s="545"/>
      <c r="BC55" s="545"/>
      <c r="BD55" s="545"/>
      <c r="BE55" s="545"/>
      <c r="BF55" s="545"/>
      <c r="BG55" s="545"/>
      <c r="BH55" s="545"/>
      <c r="BI55" s="545"/>
      <c r="BJ55" s="545"/>
      <c r="BK55" s="44"/>
      <c r="BL55" s="44"/>
      <c r="BM55" s="44"/>
      <c r="BN55" s="63"/>
    </row>
    <row r="56" spans="7:61" ht="15" customHeight="1" thickBot="1">
      <c r="G56" s="390"/>
      <c r="H56" s="390"/>
      <c r="I56" s="390" t="s">
        <v>14</v>
      </c>
      <c r="J56" s="390"/>
      <c r="K56" s="390"/>
      <c r="L56" s="390"/>
      <c r="M56" s="390"/>
      <c r="N56" s="378"/>
      <c r="O56" s="513" t="str">
        <f>E39</f>
        <v>上原グラウンド</v>
      </c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5"/>
      <c r="AM56" s="378" t="s">
        <v>15</v>
      </c>
      <c r="AN56" s="376"/>
      <c r="AO56" s="376"/>
      <c r="AP56" s="376"/>
      <c r="AQ56" s="376"/>
      <c r="AR56" s="376"/>
      <c r="AS56" s="376"/>
      <c r="AT56" s="376"/>
      <c r="AU56" s="379"/>
      <c r="AV56" s="376" t="s">
        <v>16</v>
      </c>
      <c r="AW56" s="376"/>
      <c r="AX56" s="376"/>
      <c r="AY56" s="376"/>
      <c r="AZ56" s="376"/>
      <c r="BA56" s="376"/>
      <c r="BB56" s="376"/>
      <c r="BC56" s="376"/>
      <c r="BD56" s="376"/>
      <c r="BE56" s="379"/>
      <c r="BF56" s="44"/>
      <c r="BG56" s="44"/>
      <c r="BH56" s="44"/>
      <c r="BI56" s="44"/>
    </row>
    <row r="57" spans="7:61" ht="15" customHeight="1" thickTop="1">
      <c r="G57" s="542" t="s">
        <v>37</v>
      </c>
      <c r="H57" s="542"/>
      <c r="I57" s="543">
        <v>0.4375</v>
      </c>
      <c r="J57" s="542"/>
      <c r="K57" s="542"/>
      <c r="L57" s="542"/>
      <c r="M57" s="542"/>
      <c r="N57" s="537"/>
      <c r="O57" s="544" t="e">
        <f>C46</f>
        <v>#REF!</v>
      </c>
      <c r="P57" s="535"/>
      <c r="Q57" s="535"/>
      <c r="R57" s="535"/>
      <c r="S57" s="535"/>
      <c r="T57" s="535"/>
      <c r="U57" s="535"/>
      <c r="V57" s="535"/>
      <c r="W57" s="541">
        <v>1</v>
      </c>
      <c r="X57" s="538"/>
      <c r="Y57" s="538"/>
      <c r="Z57" s="538" t="s">
        <v>9</v>
      </c>
      <c r="AA57" s="538"/>
      <c r="AB57" s="538">
        <v>3</v>
      </c>
      <c r="AC57" s="538"/>
      <c r="AD57" s="540"/>
      <c r="AE57" s="535" t="e">
        <f>K46</f>
        <v>#REF!</v>
      </c>
      <c r="AF57" s="535"/>
      <c r="AG57" s="535"/>
      <c r="AH57" s="535"/>
      <c r="AI57" s="535"/>
      <c r="AJ57" s="535"/>
      <c r="AK57" s="535"/>
      <c r="AL57" s="536"/>
      <c r="AM57" s="537" t="e">
        <f>AE59</f>
        <v>#REF!</v>
      </c>
      <c r="AN57" s="538"/>
      <c r="AO57" s="538"/>
      <c r="AP57" s="538"/>
      <c r="AQ57" s="538"/>
      <c r="AR57" s="538"/>
      <c r="AS57" s="538"/>
      <c r="AT57" s="538"/>
      <c r="AU57" s="539"/>
      <c r="AV57" s="538"/>
      <c r="AW57" s="538"/>
      <c r="AX57" s="538"/>
      <c r="AY57" s="538"/>
      <c r="AZ57" s="540"/>
      <c r="BA57" s="541"/>
      <c r="BB57" s="538"/>
      <c r="BC57" s="538"/>
      <c r="BD57" s="538"/>
      <c r="BE57" s="539"/>
      <c r="BF57" s="44"/>
      <c r="BG57" s="44"/>
      <c r="BH57" s="44"/>
      <c r="BI57" s="44"/>
    </row>
    <row r="58" spans="7:61" ht="15" customHeight="1">
      <c r="G58" s="359" t="s">
        <v>38</v>
      </c>
      <c r="H58" s="359"/>
      <c r="I58" s="360">
        <v>0.46527777777777773</v>
      </c>
      <c r="J58" s="359"/>
      <c r="K58" s="359"/>
      <c r="L58" s="359"/>
      <c r="M58" s="359"/>
      <c r="N58" s="317"/>
      <c r="O58" s="518" t="e">
        <f>S46</f>
        <v>#REF!</v>
      </c>
      <c r="P58" s="516"/>
      <c r="Q58" s="516"/>
      <c r="R58" s="516"/>
      <c r="S58" s="516"/>
      <c r="T58" s="516"/>
      <c r="U58" s="516"/>
      <c r="V58" s="516"/>
      <c r="W58" s="344">
        <v>5</v>
      </c>
      <c r="X58" s="318"/>
      <c r="Y58" s="318"/>
      <c r="Z58" s="318" t="s">
        <v>9</v>
      </c>
      <c r="AA58" s="318"/>
      <c r="AB58" s="527" t="s">
        <v>192</v>
      </c>
      <c r="AC58" s="318"/>
      <c r="AD58" s="334"/>
      <c r="AE58" s="516" t="e">
        <f>AA46</f>
        <v>#REF!</v>
      </c>
      <c r="AF58" s="516"/>
      <c r="AG58" s="516"/>
      <c r="AH58" s="516"/>
      <c r="AI58" s="516"/>
      <c r="AJ58" s="516"/>
      <c r="AK58" s="516"/>
      <c r="AL58" s="517"/>
      <c r="AM58" s="317" t="s">
        <v>80</v>
      </c>
      <c r="AN58" s="318"/>
      <c r="AO58" s="318"/>
      <c r="AP58" s="318"/>
      <c r="AQ58" s="318"/>
      <c r="AR58" s="318"/>
      <c r="AS58" s="318"/>
      <c r="AT58" s="318"/>
      <c r="AU58" s="319"/>
      <c r="AV58" s="318"/>
      <c r="AW58" s="318"/>
      <c r="AX58" s="318"/>
      <c r="AY58" s="318"/>
      <c r="AZ58" s="334"/>
      <c r="BA58" s="532"/>
      <c r="BB58" s="533"/>
      <c r="BC58" s="533"/>
      <c r="BD58" s="533"/>
      <c r="BE58" s="534"/>
      <c r="BF58" s="44"/>
      <c r="BG58" s="44"/>
      <c r="BH58" s="44"/>
      <c r="BI58" s="44"/>
    </row>
    <row r="59" spans="7:61" ht="15" customHeight="1">
      <c r="G59" s="359" t="s">
        <v>39</v>
      </c>
      <c r="H59" s="359"/>
      <c r="I59" s="360">
        <v>0.4930555555555556</v>
      </c>
      <c r="J59" s="359"/>
      <c r="K59" s="359"/>
      <c r="L59" s="359"/>
      <c r="M59" s="359"/>
      <c r="N59" s="317"/>
      <c r="O59" s="518" t="e">
        <f>AI46</f>
        <v>#REF!</v>
      </c>
      <c r="P59" s="516"/>
      <c r="Q59" s="516"/>
      <c r="R59" s="516"/>
      <c r="S59" s="516"/>
      <c r="T59" s="516"/>
      <c r="U59" s="516"/>
      <c r="V59" s="516"/>
      <c r="W59" s="344">
        <v>1</v>
      </c>
      <c r="X59" s="318"/>
      <c r="Y59" s="318"/>
      <c r="Z59" s="318" t="s">
        <v>9</v>
      </c>
      <c r="AA59" s="318"/>
      <c r="AB59" s="318">
        <v>5</v>
      </c>
      <c r="AC59" s="318"/>
      <c r="AD59" s="334"/>
      <c r="AE59" s="516" t="e">
        <f>AS46</f>
        <v>#REF!</v>
      </c>
      <c r="AF59" s="516"/>
      <c r="AG59" s="516"/>
      <c r="AH59" s="516"/>
      <c r="AI59" s="516"/>
      <c r="AJ59" s="516"/>
      <c r="AK59" s="516"/>
      <c r="AL59" s="517"/>
      <c r="AM59" s="317" t="s">
        <v>81</v>
      </c>
      <c r="AN59" s="318"/>
      <c r="AO59" s="318"/>
      <c r="AP59" s="318"/>
      <c r="AQ59" s="318"/>
      <c r="AR59" s="318"/>
      <c r="AS59" s="318"/>
      <c r="AT59" s="318"/>
      <c r="AU59" s="319"/>
      <c r="AV59" s="318"/>
      <c r="AW59" s="318"/>
      <c r="AX59" s="318"/>
      <c r="AY59" s="318"/>
      <c r="AZ59" s="334"/>
      <c r="BA59" s="344"/>
      <c r="BB59" s="318"/>
      <c r="BC59" s="318"/>
      <c r="BD59" s="318"/>
      <c r="BE59" s="319"/>
      <c r="BF59" s="44"/>
      <c r="BG59" s="44"/>
      <c r="BH59" s="44"/>
      <c r="BI59" s="44"/>
    </row>
    <row r="60" spans="7:61" ht="15" customHeight="1">
      <c r="G60" s="317" t="s">
        <v>124</v>
      </c>
      <c r="H60" s="319"/>
      <c r="I60" s="520">
        <v>0.5208333333333334</v>
      </c>
      <c r="J60" s="521"/>
      <c r="K60" s="521"/>
      <c r="L60" s="521"/>
      <c r="M60" s="521"/>
      <c r="N60" s="522"/>
      <c r="O60" s="526" t="s">
        <v>167</v>
      </c>
      <c r="P60" s="318"/>
      <c r="Q60" s="318"/>
      <c r="R60" s="318"/>
      <c r="S60" s="318"/>
      <c r="T60" s="318"/>
      <c r="U60" s="318"/>
      <c r="V60" s="334"/>
      <c r="W60" s="344">
        <v>8</v>
      </c>
      <c r="X60" s="318"/>
      <c r="Y60" s="318"/>
      <c r="Z60" s="318" t="s">
        <v>9</v>
      </c>
      <c r="AA60" s="318"/>
      <c r="AB60" s="527" t="s">
        <v>192</v>
      </c>
      <c r="AC60" s="318"/>
      <c r="AD60" s="334"/>
      <c r="AE60" s="344" t="s">
        <v>172</v>
      </c>
      <c r="AF60" s="318"/>
      <c r="AG60" s="318"/>
      <c r="AH60" s="318"/>
      <c r="AI60" s="318"/>
      <c r="AJ60" s="318"/>
      <c r="AK60" s="318"/>
      <c r="AL60" s="319"/>
      <c r="AM60" s="317" t="s">
        <v>125</v>
      </c>
      <c r="AN60" s="318"/>
      <c r="AO60" s="318"/>
      <c r="AP60" s="318"/>
      <c r="AQ60" s="318"/>
      <c r="AR60" s="318"/>
      <c r="AS60" s="318"/>
      <c r="AT60" s="318"/>
      <c r="AU60" s="319"/>
      <c r="AV60" s="528"/>
      <c r="AW60" s="528"/>
      <c r="AX60" s="528"/>
      <c r="AY60" s="528"/>
      <c r="AZ60" s="529"/>
      <c r="BA60" s="530"/>
      <c r="BB60" s="528"/>
      <c r="BC60" s="528"/>
      <c r="BD60" s="528"/>
      <c r="BE60" s="531"/>
      <c r="BF60" s="44"/>
      <c r="BG60" s="44"/>
      <c r="BH60" s="44"/>
      <c r="BI60" s="44"/>
    </row>
    <row r="61" spans="7:61" ht="15" customHeight="1">
      <c r="G61" s="317" t="s">
        <v>123</v>
      </c>
      <c r="H61" s="319"/>
      <c r="I61" s="520">
        <v>0.548611111111111</v>
      </c>
      <c r="J61" s="521"/>
      <c r="K61" s="521"/>
      <c r="L61" s="521"/>
      <c r="M61" s="521"/>
      <c r="N61" s="522"/>
      <c r="O61" s="526" t="e">
        <f>BC46</f>
        <v>#REF!</v>
      </c>
      <c r="P61" s="318"/>
      <c r="Q61" s="318"/>
      <c r="R61" s="318"/>
      <c r="S61" s="318"/>
      <c r="T61" s="318"/>
      <c r="U61" s="318"/>
      <c r="V61" s="334"/>
      <c r="W61" s="519" t="s">
        <v>192</v>
      </c>
      <c r="X61" s="318"/>
      <c r="Y61" s="318"/>
      <c r="Z61" s="318" t="s">
        <v>9</v>
      </c>
      <c r="AA61" s="318"/>
      <c r="AB61" s="318">
        <v>3</v>
      </c>
      <c r="AC61" s="318"/>
      <c r="AD61" s="334"/>
      <c r="AE61" s="344" t="e">
        <f>AI46</f>
        <v>#REF!</v>
      </c>
      <c r="AF61" s="318"/>
      <c r="AG61" s="318"/>
      <c r="AH61" s="318"/>
      <c r="AI61" s="318"/>
      <c r="AJ61" s="318"/>
      <c r="AK61" s="318"/>
      <c r="AL61" s="319"/>
      <c r="AM61" s="317" t="s">
        <v>82</v>
      </c>
      <c r="AN61" s="318"/>
      <c r="AO61" s="318"/>
      <c r="AP61" s="318"/>
      <c r="AQ61" s="318"/>
      <c r="AR61" s="318"/>
      <c r="AS61" s="318"/>
      <c r="AT61" s="318"/>
      <c r="AU61" s="319"/>
      <c r="AV61" s="317"/>
      <c r="AW61" s="318"/>
      <c r="AX61" s="318"/>
      <c r="AY61" s="318"/>
      <c r="AZ61" s="334"/>
      <c r="BA61" s="344"/>
      <c r="BB61" s="318"/>
      <c r="BC61" s="318"/>
      <c r="BD61" s="318"/>
      <c r="BE61" s="319"/>
      <c r="BF61" s="44"/>
      <c r="BG61" s="44"/>
      <c r="BH61" s="44"/>
      <c r="BI61" s="44"/>
    </row>
    <row r="62" spans="7:61" ht="15" customHeight="1">
      <c r="G62" s="317" t="s">
        <v>122</v>
      </c>
      <c r="H62" s="319"/>
      <c r="I62" s="520">
        <v>0.576388888888889</v>
      </c>
      <c r="J62" s="521"/>
      <c r="K62" s="521"/>
      <c r="L62" s="521"/>
      <c r="M62" s="521"/>
      <c r="N62" s="522"/>
      <c r="O62" s="526" t="s">
        <v>176</v>
      </c>
      <c r="P62" s="318"/>
      <c r="Q62" s="318"/>
      <c r="R62" s="318"/>
      <c r="S62" s="318"/>
      <c r="T62" s="318"/>
      <c r="U62" s="318"/>
      <c r="V62" s="334"/>
      <c r="W62" s="344">
        <v>5</v>
      </c>
      <c r="X62" s="318"/>
      <c r="Y62" s="318"/>
      <c r="Z62" s="318" t="s">
        <v>9</v>
      </c>
      <c r="AA62" s="318"/>
      <c r="AB62" s="318">
        <v>1</v>
      </c>
      <c r="AC62" s="318"/>
      <c r="AD62" s="334"/>
      <c r="AE62" s="344" t="s">
        <v>188</v>
      </c>
      <c r="AF62" s="318"/>
      <c r="AG62" s="318"/>
      <c r="AH62" s="318"/>
      <c r="AI62" s="318"/>
      <c r="AJ62" s="318"/>
      <c r="AK62" s="318"/>
      <c r="AL62" s="319"/>
      <c r="AM62" s="317" t="s">
        <v>126</v>
      </c>
      <c r="AN62" s="318"/>
      <c r="AO62" s="318"/>
      <c r="AP62" s="318"/>
      <c r="AQ62" s="318"/>
      <c r="AR62" s="318"/>
      <c r="AS62" s="318"/>
      <c r="AT62" s="318"/>
      <c r="AU62" s="319"/>
      <c r="AV62" s="317"/>
      <c r="AW62" s="318"/>
      <c r="AX62" s="318"/>
      <c r="AY62" s="318"/>
      <c r="AZ62" s="334"/>
      <c r="BA62" s="344"/>
      <c r="BB62" s="318"/>
      <c r="BC62" s="318"/>
      <c r="BD62" s="318"/>
      <c r="BE62" s="319"/>
      <c r="BF62" s="44"/>
      <c r="BG62" s="44"/>
      <c r="BH62" s="44"/>
      <c r="BI62" s="44"/>
    </row>
    <row r="63" spans="7:61" ht="15" customHeight="1">
      <c r="G63" s="317" t="s">
        <v>121</v>
      </c>
      <c r="H63" s="319"/>
      <c r="I63" s="520">
        <v>0.6041666666666666</v>
      </c>
      <c r="J63" s="521"/>
      <c r="K63" s="521"/>
      <c r="L63" s="521"/>
      <c r="M63" s="521"/>
      <c r="N63" s="522"/>
      <c r="O63" s="526" t="e">
        <f>AS46</f>
        <v>#REF!</v>
      </c>
      <c r="P63" s="318"/>
      <c r="Q63" s="318"/>
      <c r="R63" s="318"/>
      <c r="S63" s="318"/>
      <c r="T63" s="318"/>
      <c r="U63" s="318"/>
      <c r="V63" s="334"/>
      <c r="W63" s="344">
        <v>4</v>
      </c>
      <c r="X63" s="318"/>
      <c r="Y63" s="318"/>
      <c r="Z63" s="318" t="s">
        <v>9</v>
      </c>
      <c r="AA63" s="318"/>
      <c r="AB63" s="527" t="s">
        <v>192</v>
      </c>
      <c r="AC63" s="318"/>
      <c r="AD63" s="334"/>
      <c r="AE63" s="344" t="e">
        <f>BC46</f>
        <v>#REF!</v>
      </c>
      <c r="AF63" s="318"/>
      <c r="AG63" s="318"/>
      <c r="AH63" s="318"/>
      <c r="AI63" s="318"/>
      <c r="AJ63" s="318"/>
      <c r="AK63" s="318"/>
      <c r="AL63" s="319"/>
      <c r="AM63" s="317" t="s">
        <v>127</v>
      </c>
      <c r="AN63" s="318"/>
      <c r="AO63" s="318"/>
      <c r="AP63" s="318"/>
      <c r="AQ63" s="318"/>
      <c r="AR63" s="318"/>
      <c r="AS63" s="318"/>
      <c r="AT63" s="318"/>
      <c r="AU63" s="319"/>
      <c r="AV63" s="317"/>
      <c r="AW63" s="318"/>
      <c r="AX63" s="318"/>
      <c r="AY63" s="318"/>
      <c r="AZ63" s="334"/>
      <c r="BA63" s="344"/>
      <c r="BB63" s="318"/>
      <c r="BC63" s="318"/>
      <c r="BD63" s="318"/>
      <c r="BE63" s="319"/>
      <c r="BF63" s="44"/>
      <c r="BG63" s="44"/>
      <c r="BH63" s="44"/>
      <c r="BI63" s="44"/>
    </row>
    <row r="64" spans="7:61" ht="15.75">
      <c r="G64" s="317"/>
      <c r="H64" s="319"/>
      <c r="I64" s="520"/>
      <c r="J64" s="521"/>
      <c r="K64" s="521"/>
      <c r="L64" s="521"/>
      <c r="M64" s="521"/>
      <c r="N64" s="522"/>
      <c r="O64" s="523" t="s">
        <v>128</v>
      </c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24"/>
      <c r="AP64" s="524"/>
      <c r="AQ64" s="524"/>
      <c r="AR64" s="524"/>
      <c r="AS64" s="524"/>
      <c r="AT64" s="524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5"/>
      <c r="BF64" s="44"/>
      <c r="BG64" s="44"/>
      <c r="BH64" s="44"/>
      <c r="BI64" s="44"/>
    </row>
    <row r="65" spans="1:61" ht="15.75">
      <c r="A65" s="16"/>
      <c r="B65" s="16"/>
      <c r="G65" s="359" t="s">
        <v>120</v>
      </c>
      <c r="H65" s="359"/>
      <c r="I65" s="360">
        <v>0.6597222222222222</v>
      </c>
      <c r="J65" s="359"/>
      <c r="K65" s="359"/>
      <c r="L65" s="359"/>
      <c r="M65" s="359"/>
      <c r="N65" s="317"/>
      <c r="O65" s="518" t="s">
        <v>176</v>
      </c>
      <c r="P65" s="516"/>
      <c r="Q65" s="516"/>
      <c r="R65" s="516"/>
      <c r="S65" s="516"/>
      <c r="T65" s="516"/>
      <c r="U65" s="516"/>
      <c r="V65" s="516"/>
      <c r="W65" s="519" t="s">
        <v>192</v>
      </c>
      <c r="X65" s="318"/>
      <c r="Y65" s="318"/>
      <c r="Z65" s="318" t="s">
        <v>9</v>
      </c>
      <c r="AA65" s="318"/>
      <c r="AB65" s="318">
        <v>4</v>
      </c>
      <c r="AC65" s="318"/>
      <c r="AD65" s="334"/>
      <c r="AE65" s="516" t="s">
        <v>183</v>
      </c>
      <c r="AF65" s="516"/>
      <c r="AG65" s="516"/>
      <c r="AH65" s="516"/>
      <c r="AI65" s="516"/>
      <c r="AJ65" s="516"/>
      <c r="AK65" s="516"/>
      <c r="AL65" s="517"/>
      <c r="AM65" s="317" t="s">
        <v>66</v>
      </c>
      <c r="AN65" s="318"/>
      <c r="AO65" s="318"/>
      <c r="AP65" s="318"/>
      <c r="AQ65" s="318"/>
      <c r="AR65" s="318"/>
      <c r="AS65" s="318"/>
      <c r="AT65" s="318"/>
      <c r="AU65" s="319"/>
      <c r="AV65" s="318" t="s">
        <v>66</v>
      </c>
      <c r="AW65" s="318"/>
      <c r="AX65" s="318"/>
      <c r="AY65" s="318"/>
      <c r="AZ65" s="334"/>
      <c r="BA65" s="344" t="s">
        <v>66</v>
      </c>
      <c r="BB65" s="318"/>
      <c r="BC65" s="318"/>
      <c r="BD65" s="318"/>
      <c r="BE65" s="319"/>
      <c r="BF65" s="16"/>
      <c r="BG65" s="16"/>
      <c r="BH65" s="16"/>
      <c r="BI65" s="16"/>
    </row>
  </sheetData>
  <sheetProtection/>
  <mergeCells count="274">
    <mergeCell ref="AK19:AN19"/>
    <mergeCell ref="AV43:AX43"/>
    <mergeCell ref="C55:BJ55"/>
    <mergeCell ref="AL44:AR44"/>
    <mergeCell ref="AW11:BC11"/>
    <mergeCell ref="AW44:BC44"/>
    <mergeCell ref="AE32:AL32"/>
    <mergeCell ref="AM32:AU32"/>
    <mergeCell ref="AV32:AZ32"/>
    <mergeCell ref="BC13:BF17"/>
    <mergeCell ref="AL45:AR45"/>
    <mergeCell ref="AM30:AU30"/>
    <mergeCell ref="AS46:AV50"/>
    <mergeCell ref="AR19:AW19"/>
    <mergeCell ref="AE30:AL30"/>
    <mergeCell ref="BA29:BE29"/>
    <mergeCell ref="AE29:AL29"/>
    <mergeCell ref="AM27:AU27"/>
    <mergeCell ref="BA19:BD19"/>
    <mergeCell ref="AV28:AZ28"/>
    <mergeCell ref="AL12:AR12"/>
    <mergeCell ref="AW12:BC12"/>
    <mergeCell ref="AO41:AP41"/>
    <mergeCell ref="AS39:AT39"/>
    <mergeCell ref="AQ43:AS43"/>
    <mergeCell ref="Y37:AN38"/>
    <mergeCell ref="AS13:AV17"/>
    <mergeCell ref="AR20:AW20"/>
    <mergeCell ref="BC41:BD41"/>
    <mergeCell ref="BA32:BE32"/>
    <mergeCell ref="AB30:AD30"/>
    <mergeCell ref="AE28:AL28"/>
    <mergeCell ref="AV29:AZ29"/>
    <mergeCell ref="AW45:BC45"/>
    <mergeCell ref="O64:BE64"/>
    <mergeCell ref="A6:D6"/>
    <mergeCell ref="E6:O6"/>
    <mergeCell ref="A39:D39"/>
    <mergeCell ref="E39:O39"/>
    <mergeCell ref="BC46:BF50"/>
    <mergeCell ref="I52:J52"/>
    <mergeCell ref="W52:X52"/>
    <mergeCell ref="BB43:BD43"/>
    <mergeCell ref="AV65:AZ65"/>
    <mergeCell ref="BA65:BE65"/>
    <mergeCell ref="BC52:BD52"/>
    <mergeCell ref="AV63:AZ63"/>
    <mergeCell ref="BA63:BE63"/>
    <mergeCell ref="AE61:AL61"/>
    <mergeCell ref="AM61:AU61"/>
    <mergeCell ref="AR52:AW52"/>
    <mergeCell ref="AR53:AW53"/>
    <mergeCell ref="AV62:AZ62"/>
    <mergeCell ref="AK52:AL52"/>
    <mergeCell ref="AE65:AL65"/>
    <mergeCell ref="AM65:AU65"/>
    <mergeCell ref="AE60:AL60"/>
    <mergeCell ref="AM60:AU60"/>
    <mergeCell ref="AV60:AZ60"/>
    <mergeCell ref="AE59:AL59"/>
    <mergeCell ref="AB65:AD65"/>
    <mergeCell ref="I63:N63"/>
    <mergeCell ref="I64:N64"/>
    <mergeCell ref="AE63:AL63"/>
    <mergeCell ref="AM62:AU62"/>
    <mergeCell ref="O63:V63"/>
    <mergeCell ref="W63:Y63"/>
    <mergeCell ref="AB63:AD63"/>
    <mergeCell ref="AM63:AU63"/>
    <mergeCell ref="G63:H63"/>
    <mergeCell ref="I65:N65"/>
    <mergeCell ref="O65:V65"/>
    <mergeCell ref="W65:Y65"/>
    <mergeCell ref="Z65:AA65"/>
    <mergeCell ref="G64:H64"/>
    <mergeCell ref="Z63:AA63"/>
    <mergeCell ref="G65:H65"/>
    <mergeCell ref="AV61:AZ61"/>
    <mergeCell ref="BA61:BE61"/>
    <mergeCell ref="G62:H62"/>
    <mergeCell ref="I62:N62"/>
    <mergeCell ref="O62:V62"/>
    <mergeCell ref="W62:Y62"/>
    <mergeCell ref="Z62:AA62"/>
    <mergeCell ref="AB62:AD62"/>
    <mergeCell ref="AE62:AL62"/>
    <mergeCell ref="BA62:BE62"/>
    <mergeCell ref="AB61:AD61"/>
    <mergeCell ref="G61:H61"/>
    <mergeCell ref="I61:N61"/>
    <mergeCell ref="O61:V61"/>
    <mergeCell ref="W61:Y61"/>
    <mergeCell ref="Z61:AA61"/>
    <mergeCell ref="AM59:AU59"/>
    <mergeCell ref="AV59:AZ59"/>
    <mergeCell ref="BA59:BE59"/>
    <mergeCell ref="G60:H60"/>
    <mergeCell ref="I60:N60"/>
    <mergeCell ref="O60:V60"/>
    <mergeCell ref="W60:Y60"/>
    <mergeCell ref="Z60:AA60"/>
    <mergeCell ref="AB60:AD60"/>
    <mergeCell ref="BA60:BE60"/>
    <mergeCell ref="AE58:AL58"/>
    <mergeCell ref="AM58:AU58"/>
    <mergeCell ref="AV58:AZ58"/>
    <mergeCell ref="BA58:BE58"/>
    <mergeCell ref="G59:H59"/>
    <mergeCell ref="I59:N59"/>
    <mergeCell ref="O59:V59"/>
    <mergeCell ref="W59:Y59"/>
    <mergeCell ref="Z59:AA59"/>
    <mergeCell ref="AB59:AD59"/>
    <mergeCell ref="W57:Y57"/>
    <mergeCell ref="Z57:AA57"/>
    <mergeCell ref="AB57:AD57"/>
    <mergeCell ref="AV56:BE56"/>
    <mergeCell ref="G58:H58"/>
    <mergeCell ref="I58:N58"/>
    <mergeCell ref="O58:V58"/>
    <mergeCell ref="W58:Y58"/>
    <mergeCell ref="Z58:AA58"/>
    <mergeCell ref="AB58:AD58"/>
    <mergeCell ref="N53:S53"/>
    <mergeCell ref="AM56:AU56"/>
    <mergeCell ref="G56:H56"/>
    <mergeCell ref="I56:N56"/>
    <mergeCell ref="AV57:AZ57"/>
    <mergeCell ref="BA57:BE57"/>
    <mergeCell ref="O56:AL56"/>
    <mergeCell ref="G57:H57"/>
    <mergeCell ref="I57:N57"/>
    <mergeCell ref="O57:V57"/>
    <mergeCell ref="N43:S43"/>
    <mergeCell ref="U43:V43"/>
    <mergeCell ref="AE57:AL57"/>
    <mergeCell ref="AM57:AU57"/>
    <mergeCell ref="C46:F50"/>
    <mergeCell ref="K46:N50"/>
    <mergeCell ref="S46:V50"/>
    <mergeCell ref="AA46:AD50"/>
    <mergeCell ref="AI46:AL50"/>
    <mergeCell ref="N52:S52"/>
    <mergeCell ref="W41:X41"/>
    <mergeCell ref="AD41:AI41"/>
    <mergeCell ref="AK43:AM43"/>
    <mergeCell ref="F45:K45"/>
    <mergeCell ref="V45:AA45"/>
    <mergeCell ref="N42:S42"/>
    <mergeCell ref="F44:K44"/>
    <mergeCell ref="V44:AA44"/>
    <mergeCell ref="E43:F43"/>
    <mergeCell ref="K43:L43"/>
    <mergeCell ref="AA43:AB43"/>
    <mergeCell ref="A36:X36"/>
    <mergeCell ref="O32:V32"/>
    <mergeCell ref="W32:Y32"/>
    <mergeCell ref="Z32:AA32"/>
    <mergeCell ref="AB32:AD32"/>
    <mergeCell ref="A38:W38"/>
    <mergeCell ref="Q39:R39"/>
    <mergeCell ref="AD40:AI40"/>
    <mergeCell ref="I41:J41"/>
    <mergeCell ref="G31:H31"/>
    <mergeCell ref="I31:N31"/>
    <mergeCell ref="AM29:AU29"/>
    <mergeCell ref="AV30:AZ30"/>
    <mergeCell ref="BA30:BE30"/>
    <mergeCell ref="G30:H30"/>
    <mergeCell ref="I30:N30"/>
    <mergeCell ref="O30:V30"/>
    <mergeCell ref="W30:Y30"/>
    <mergeCell ref="Z30:AA30"/>
    <mergeCell ref="G29:H29"/>
    <mergeCell ref="I29:N29"/>
    <mergeCell ref="O29:V29"/>
    <mergeCell ref="W29:Y29"/>
    <mergeCell ref="Z29:AA29"/>
    <mergeCell ref="AB29:AD29"/>
    <mergeCell ref="BA28:BE28"/>
    <mergeCell ref="G28:H28"/>
    <mergeCell ref="I28:N28"/>
    <mergeCell ref="O28:V28"/>
    <mergeCell ref="W28:Y28"/>
    <mergeCell ref="Z28:AA28"/>
    <mergeCell ref="AB28:AD28"/>
    <mergeCell ref="AM28:AU28"/>
    <mergeCell ref="I27:N27"/>
    <mergeCell ref="O27:V27"/>
    <mergeCell ref="W27:Y27"/>
    <mergeCell ref="Z27:AA27"/>
    <mergeCell ref="AB27:AD27"/>
    <mergeCell ref="AE27:AL27"/>
    <mergeCell ref="AE26:AL26"/>
    <mergeCell ref="AM26:AU26"/>
    <mergeCell ref="AV26:AZ26"/>
    <mergeCell ref="BA26:BE26"/>
    <mergeCell ref="G32:H32"/>
    <mergeCell ref="I32:N32"/>
    <mergeCell ref="O31:BE31"/>
    <mergeCell ref="AV27:AZ27"/>
    <mergeCell ref="BA27:BE27"/>
    <mergeCell ref="G27:H27"/>
    <mergeCell ref="AE25:AL25"/>
    <mergeCell ref="AM25:AU25"/>
    <mergeCell ref="AV25:AZ25"/>
    <mergeCell ref="BA25:BE25"/>
    <mergeCell ref="G26:H26"/>
    <mergeCell ref="I26:N26"/>
    <mergeCell ref="O26:V26"/>
    <mergeCell ref="W26:Y26"/>
    <mergeCell ref="Z26:AA26"/>
    <mergeCell ref="AB26:AD26"/>
    <mergeCell ref="AE24:AL24"/>
    <mergeCell ref="AM24:AU24"/>
    <mergeCell ref="AV24:AZ24"/>
    <mergeCell ref="BA24:BE24"/>
    <mergeCell ref="G25:H25"/>
    <mergeCell ref="I25:N25"/>
    <mergeCell ref="O25:V25"/>
    <mergeCell ref="W25:Y25"/>
    <mergeCell ref="Z25:AA25"/>
    <mergeCell ref="AB25:AD25"/>
    <mergeCell ref="G24:H24"/>
    <mergeCell ref="I24:N24"/>
    <mergeCell ref="O24:V24"/>
    <mergeCell ref="W24:Y24"/>
    <mergeCell ref="Z24:AA24"/>
    <mergeCell ref="AB24:AD24"/>
    <mergeCell ref="G23:H23"/>
    <mergeCell ref="I23:N23"/>
    <mergeCell ref="O23:AL23"/>
    <mergeCell ref="AM23:AU23"/>
    <mergeCell ref="AV23:BE23"/>
    <mergeCell ref="C22:BJ22"/>
    <mergeCell ref="N19:S19"/>
    <mergeCell ref="N20:S20"/>
    <mergeCell ref="F12:K12"/>
    <mergeCell ref="V12:AA12"/>
    <mergeCell ref="C13:F17"/>
    <mergeCell ref="K13:N17"/>
    <mergeCell ref="S13:V17"/>
    <mergeCell ref="AA13:AD17"/>
    <mergeCell ref="I19:J19"/>
    <mergeCell ref="W19:X19"/>
    <mergeCell ref="AI13:AL17"/>
    <mergeCell ref="F11:K11"/>
    <mergeCell ref="V11:AA11"/>
    <mergeCell ref="AL11:AR11"/>
    <mergeCell ref="BC8:BD8"/>
    <mergeCell ref="N9:S9"/>
    <mergeCell ref="E10:F10"/>
    <mergeCell ref="K10:L10"/>
    <mergeCell ref="N10:S10"/>
    <mergeCell ref="U10:V10"/>
    <mergeCell ref="AA10:AB10"/>
    <mergeCell ref="AK10:AM10"/>
    <mergeCell ref="Q6:R6"/>
    <mergeCell ref="AS6:AT6"/>
    <mergeCell ref="AD7:AI7"/>
    <mergeCell ref="AG9:BG9"/>
    <mergeCell ref="AV10:AX10"/>
    <mergeCell ref="BB10:BD10"/>
    <mergeCell ref="AQ10:AS10"/>
    <mergeCell ref="AG42:BG42"/>
    <mergeCell ref="I8:J8"/>
    <mergeCell ref="W8:X8"/>
    <mergeCell ref="AD8:AI8"/>
    <mergeCell ref="AO8:AP8"/>
    <mergeCell ref="A1:BM1"/>
    <mergeCell ref="A2:BM2"/>
    <mergeCell ref="A3:X3"/>
    <mergeCell ref="A5:W5"/>
    <mergeCell ref="Y4:AN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ignoredErrors>
    <ignoredError sqref="W25:W26 W29 W32 AB30 W61 W65 AB58 AB60 AB6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Q64"/>
  <sheetViews>
    <sheetView showGridLines="0" showZeros="0" view="pageBreakPreview" zoomScale="80" zoomScaleSheetLayoutView="80" zoomScalePageLayoutView="0" workbookViewId="0" topLeftCell="A37">
      <selection activeCell="DQ47" sqref="DQ47"/>
    </sheetView>
  </sheetViews>
  <sheetFormatPr defaultColWidth="1.12109375" defaultRowHeight="13.5"/>
  <cols>
    <col min="1" max="65" width="1.37890625" style="6" customWidth="1"/>
    <col min="66" max="82" width="1.12109375" style="6" customWidth="1"/>
    <col min="83" max="16384" width="1.12109375" style="6" customWidth="1"/>
  </cols>
  <sheetData>
    <row r="1" spans="1:67" ht="18" customHeight="1">
      <c r="A1" s="551" t="s">
        <v>264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"/>
      <c r="BO1" s="5"/>
    </row>
    <row r="2" spans="1:67" ht="18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5"/>
      <c r="BO2" s="5"/>
    </row>
    <row r="3" spans="1:66" ht="13.5" customHeight="1">
      <c r="A3" s="549" t="s">
        <v>265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Z3" s="6" t="s">
        <v>249</v>
      </c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14"/>
    </row>
    <row r="4" spans="1:76" ht="13.5" customHeight="1">
      <c r="A4" s="6" t="s">
        <v>76</v>
      </c>
      <c r="Y4" s="494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6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15"/>
      <c r="BO4" s="38"/>
      <c r="BP4" s="38"/>
      <c r="BQ4" s="38"/>
      <c r="BR4" s="38"/>
      <c r="BS4" s="38"/>
      <c r="BT4" s="38"/>
      <c r="BU4" s="38"/>
      <c r="BV4" s="38"/>
      <c r="BW4" s="38"/>
      <c r="BX4" s="38"/>
    </row>
    <row r="5" spans="1:76" ht="13.5" customHeight="1">
      <c r="A5" s="479" t="s">
        <v>107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16"/>
      <c r="Y5" s="497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9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</row>
    <row r="6" spans="1:68" ht="12.75" customHeight="1">
      <c r="A6" s="486" t="s">
        <v>130</v>
      </c>
      <c r="B6" s="486"/>
      <c r="C6" s="486"/>
      <c r="D6" s="486"/>
      <c r="E6" s="552" t="s">
        <v>252</v>
      </c>
      <c r="F6" s="552"/>
      <c r="G6" s="552"/>
      <c r="H6" s="552"/>
      <c r="I6" s="552"/>
      <c r="J6" s="552"/>
      <c r="K6" s="552"/>
      <c r="L6" s="552"/>
      <c r="M6" s="552"/>
      <c r="N6" s="552"/>
      <c r="O6" s="552"/>
      <c r="Q6" s="405">
        <f>W32</f>
        <v>0</v>
      </c>
      <c r="R6" s="40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6"/>
      <c r="AG6" s="24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U6" s="408">
        <f>AB32</f>
        <v>0</v>
      </c>
      <c r="AV6" s="408"/>
      <c r="AW6" s="16"/>
      <c r="AX6" s="16"/>
      <c r="AY6" s="16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16"/>
      <c r="BO6" s="16"/>
      <c r="BP6" s="16"/>
    </row>
    <row r="7" spans="1:68" ht="12.75" customHeight="1">
      <c r="A7" s="16"/>
      <c r="B7" s="16"/>
      <c r="C7" s="16"/>
      <c r="D7" s="1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0" t="s">
        <v>166</v>
      </c>
      <c r="AE7" s="480"/>
      <c r="AF7" s="480"/>
      <c r="AG7" s="480"/>
      <c r="AH7" s="480"/>
      <c r="AI7" s="480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7"/>
      <c r="AV7" s="49"/>
      <c r="AW7" s="50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16"/>
      <c r="BK7" s="16"/>
      <c r="BL7" s="16"/>
      <c r="BM7" s="16"/>
      <c r="BN7" s="16"/>
      <c r="BO7" s="16"/>
      <c r="BP7" s="16"/>
    </row>
    <row r="8" spans="1:68" ht="12.75" customHeight="1">
      <c r="A8" s="16"/>
      <c r="B8" s="16"/>
      <c r="C8" s="16"/>
      <c r="D8" s="16"/>
      <c r="E8" s="46"/>
      <c r="F8" s="46"/>
      <c r="G8" s="46"/>
      <c r="H8" s="46"/>
      <c r="I8" s="477">
        <f>W29</f>
        <v>0</v>
      </c>
      <c r="J8" s="477"/>
      <c r="K8" s="46"/>
      <c r="L8" s="46"/>
      <c r="M8" s="46"/>
      <c r="N8" s="46"/>
      <c r="O8" s="46"/>
      <c r="P8" s="46"/>
      <c r="Q8" s="50"/>
      <c r="R8" s="51"/>
      <c r="S8" s="51"/>
      <c r="T8" s="51"/>
      <c r="U8" s="51"/>
      <c r="V8" s="51"/>
      <c r="W8" s="478">
        <f>AB29</f>
        <v>0</v>
      </c>
      <c r="X8" s="478"/>
      <c r="Y8" s="51"/>
      <c r="Z8" s="51"/>
      <c r="AA8" s="51"/>
      <c r="AB8" s="7"/>
      <c r="AC8" s="52"/>
      <c r="AD8" s="466" t="str">
        <f>AM32</f>
        <v>⑧勝ち</v>
      </c>
      <c r="AE8" s="466"/>
      <c r="AF8" s="466"/>
      <c r="AG8" s="466"/>
      <c r="AH8" s="466"/>
      <c r="AI8" s="466"/>
      <c r="AJ8" s="54"/>
      <c r="AK8" s="51"/>
      <c r="AL8" s="51"/>
      <c r="AM8" s="51"/>
      <c r="AN8" s="51"/>
      <c r="AO8" s="477">
        <f>W30</f>
        <v>0</v>
      </c>
      <c r="AP8" s="477"/>
      <c r="AQ8" s="51"/>
      <c r="AR8" s="51"/>
      <c r="AS8" s="51"/>
      <c r="AT8" s="51"/>
      <c r="AU8" s="7"/>
      <c r="AV8" s="55"/>
      <c r="AW8" s="56"/>
      <c r="AX8" s="46"/>
      <c r="AY8" s="46"/>
      <c r="AZ8" s="46"/>
      <c r="BA8" s="46"/>
      <c r="BB8" s="46"/>
      <c r="BC8" s="478">
        <f>AB30</f>
        <v>0</v>
      </c>
      <c r="BD8" s="478"/>
      <c r="BE8" s="46"/>
      <c r="BF8" s="46"/>
      <c r="BG8" s="46"/>
      <c r="BH8" s="46"/>
      <c r="BI8" s="46"/>
      <c r="BJ8" s="16"/>
      <c r="BK8" s="16"/>
      <c r="BL8" s="16"/>
      <c r="BM8" s="16"/>
      <c r="BN8" s="16"/>
      <c r="BO8" s="16"/>
      <c r="BP8" s="16"/>
    </row>
    <row r="9" spans="1:68" ht="12.75" customHeight="1">
      <c r="A9" s="16"/>
      <c r="B9" s="16"/>
      <c r="C9" s="16"/>
      <c r="D9" s="16"/>
      <c r="E9" s="46"/>
      <c r="F9" s="46"/>
      <c r="G9" s="46"/>
      <c r="H9" s="57"/>
      <c r="I9" s="47"/>
      <c r="J9" s="48"/>
      <c r="K9" s="48"/>
      <c r="L9" s="48"/>
      <c r="M9" s="48"/>
      <c r="N9" s="480" t="s">
        <v>163</v>
      </c>
      <c r="O9" s="480"/>
      <c r="P9" s="480"/>
      <c r="Q9" s="480"/>
      <c r="R9" s="480"/>
      <c r="S9" s="480"/>
      <c r="T9" s="48"/>
      <c r="U9" s="48"/>
      <c r="V9" s="48"/>
      <c r="W9" s="48"/>
      <c r="X9" s="49"/>
      <c r="Y9" s="50"/>
      <c r="Z9" s="46"/>
      <c r="AA9" s="46"/>
      <c r="AB9" s="7"/>
      <c r="AC9" s="51"/>
      <c r="AD9" s="51"/>
      <c r="AE9" s="51"/>
      <c r="AF9" s="53"/>
      <c r="AG9" s="53"/>
      <c r="AH9" s="53"/>
      <c r="AI9" s="51"/>
      <c r="AJ9" s="51"/>
      <c r="AK9" s="46"/>
      <c r="AL9" s="46"/>
      <c r="AM9" s="46"/>
      <c r="AN9" s="57"/>
      <c r="AO9" s="47"/>
      <c r="AP9" s="48"/>
      <c r="AQ9" s="48"/>
      <c r="AR9" s="48"/>
      <c r="AS9" s="48"/>
      <c r="AT9" s="480" t="s">
        <v>164</v>
      </c>
      <c r="AU9" s="480"/>
      <c r="AV9" s="480"/>
      <c r="AW9" s="480"/>
      <c r="AX9" s="480"/>
      <c r="AY9" s="480"/>
      <c r="AZ9" s="48"/>
      <c r="BA9" s="48"/>
      <c r="BB9" s="48"/>
      <c r="BC9" s="48"/>
      <c r="BD9" s="48"/>
      <c r="BE9" s="50"/>
      <c r="BF9" s="46"/>
      <c r="BG9" s="46"/>
      <c r="BH9" s="46"/>
      <c r="BI9" s="46"/>
      <c r="BJ9" s="16"/>
      <c r="BK9" s="16"/>
      <c r="BL9" s="16"/>
      <c r="BM9" s="16"/>
      <c r="BN9" s="16"/>
      <c r="BO9" s="16"/>
      <c r="BP9" s="16"/>
    </row>
    <row r="10" spans="1:68" ht="12.75" customHeight="1">
      <c r="A10" s="16"/>
      <c r="B10" s="16"/>
      <c r="C10" s="16"/>
      <c r="E10" s="477">
        <f>W24</f>
        <v>0</v>
      </c>
      <c r="F10" s="477"/>
      <c r="G10" s="46"/>
      <c r="H10" s="55"/>
      <c r="I10" s="56"/>
      <c r="J10" s="51"/>
      <c r="K10" s="478">
        <f>AB24</f>
        <v>0</v>
      </c>
      <c r="L10" s="478"/>
      <c r="M10" s="51"/>
      <c r="N10" s="466" t="str">
        <f>AM29</f>
        <v>⑤勝ち</v>
      </c>
      <c r="O10" s="466"/>
      <c r="P10" s="466"/>
      <c r="Q10" s="466"/>
      <c r="R10" s="466"/>
      <c r="S10" s="466"/>
      <c r="T10" s="7"/>
      <c r="U10" s="477">
        <f>W25</f>
        <v>0</v>
      </c>
      <c r="V10" s="477"/>
      <c r="W10" s="46"/>
      <c r="X10" s="55"/>
      <c r="Y10" s="56"/>
      <c r="Z10" s="51"/>
      <c r="AA10" s="478">
        <f>AB25</f>
        <v>0</v>
      </c>
      <c r="AB10" s="478"/>
      <c r="AC10" s="51"/>
      <c r="AD10" s="46"/>
      <c r="AE10" s="46"/>
      <c r="AF10" s="46"/>
      <c r="AG10" s="46"/>
      <c r="AH10" s="46"/>
      <c r="AI10" s="46"/>
      <c r="AJ10" s="7"/>
      <c r="AK10" s="477">
        <f>W26</f>
        <v>0</v>
      </c>
      <c r="AL10" s="477"/>
      <c r="AM10" s="100"/>
      <c r="AN10" s="55"/>
      <c r="AO10" s="56"/>
      <c r="AQ10" s="478">
        <f>AB26</f>
        <v>0</v>
      </c>
      <c r="AR10" s="478"/>
      <c r="AS10" s="51"/>
      <c r="AT10" s="466" t="str">
        <f>AM30</f>
        <v>⑥勝ち</v>
      </c>
      <c r="AU10" s="466"/>
      <c r="AV10" s="466"/>
      <c r="AW10" s="466"/>
      <c r="AX10" s="466"/>
      <c r="AY10" s="466"/>
      <c r="AZ10" s="7"/>
      <c r="BA10" s="477">
        <f>W27</f>
        <v>0</v>
      </c>
      <c r="BB10" s="477"/>
      <c r="BC10" s="100"/>
      <c r="BD10" s="55"/>
      <c r="BE10" s="56"/>
      <c r="BG10" s="478">
        <f>AB27</f>
        <v>0</v>
      </c>
      <c r="BH10" s="478"/>
      <c r="BI10" s="51"/>
      <c r="BJ10" s="16"/>
      <c r="BK10" s="16"/>
      <c r="BL10" s="16"/>
      <c r="BM10" s="16"/>
      <c r="BN10" s="16"/>
      <c r="BO10" s="16"/>
      <c r="BP10" s="16"/>
    </row>
    <row r="11" spans="1:68" ht="12.75" customHeight="1">
      <c r="A11" s="16"/>
      <c r="B11" s="16"/>
      <c r="C11" s="16"/>
      <c r="D11" s="16"/>
      <c r="E11" s="47"/>
      <c r="F11" s="480" t="s">
        <v>158</v>
      </c>
      <c r="G11" s="480"/>
      <c r="H11" s="480"/>
      <c r="I11" s="480"/>
      <c r="J11" s="480"/>
      <c r="K11" s="480"/>
      <c r="L11" s="49"/>
      <c r="M11" s="46"/>
      <c r="N11" s="46"/>
      <c r="O11" s="46"/>
      <c r="P11" s="46"/>
      <c r="Q11" s="46"/>
      <c r="R11" s="46"/>
      <c r="S11" s="46"/>
      <c r="T11" s="46"/>
      <c r="U11" s="47"/>
      <c r="V11" s="480" t="s">
        <v>159</v>
      </c>
      <c r="W11" s="480"/>
      <c r="X11" s="480"/>
      <c r="Y11" s="480"/>
      <c r="Z11" s="480"/>
      <c r="AA11" s="480"/>
      <c r="AB11" s="49"/>
      <c r="AC11" s="46"/>
      <c r="AD11" s="46"/>
      <c r="AE11" s="46"/>
      <c r="AF11" s="46"/>
      <c r="AG11" s="46"/>
      <c r="AH11" s="46"/>
      <c r="AI11" s="46"/>
      <c r="AJ11" s="46"/>
      <c r="AK11" s="47"/>
      <c r="AL11" s="480" t="s">
        <v>160</v>
      </c>
      <c r="AM11" s="480"/>
      <c r="AN11" s="480"/>
      <c r="AO11" s="480"/>
      <c r="AP11" s="480"/>
      <c r="AQ11" s="480"/>
      <c r="AR11" s="49"/>
      <c r="AS11" s="46"/>
      <c r="AT11" s="46"/>
      <c r="AU11" s="46"/>
      <c r="AV11" s="46"/>
      <c r="AW11" s="46"/>
      <c r="AX11" s="46"/>
      <c r="AY11" s="46"/>
      <c r="AZ11" s="46"/>
      <c r="BA11" s="47"/>
      <c r="BB11" s="480" t="s">
        <v>161</v>
      </c>
      <c r="BC11" s="480"/>
      <c r="BD11" s="480"/>
      <c r="BE11" s="480"/>
      <c r="BF11" s="480"/>
      <c r="BG11" s="480"/>
      <c r="BH11" s="49"/>
      <c r="BI11" s="46"/>
      <c r="BJ11" s="16"/>
      <c r="BK11" s="16"/>
      <c r="BL11" s="16"/>
      <c r="BM11" s="16"/>
      <c r="BN11" s="16"/>
      <c r="BO11" s="16"/>
      <c r="BP11" s="16"/>
    </row>
    <row r="12" spans="1:68" ht="12.75" customHeight="1">
      <c r="A12" s="16"/>
      <c r="B12" s="16"/>
      <c r="C12" s="16"/>
      <c r="D12" s="16"/>
      <c r="E12" s="50"/>
      <c r="F12" s="466" t="e">
        <f>AM24</f>
        <v>#REF!</v>
      </c>
      <c r="G12" s="466"/>
      <c r="H12" s="466"/>
      <c r="I12" s="466"/>
      <c r="J12" s="466"/>
      <c r="K12" s="466"/>
      <c r="L12" s="57"/>
      <c r="M12" s="46"/>
      <c r="N12" s="46"/>
      <c r="O12" s="46"/>
      <c r="P12" s="46"/>
      <c r="Q12" s="46"/>
      <c r="R12" s="46"/>
      <c r="S12" s="46"/>
      <c r="T12" s="46"/>
      <c r="U12" s="50"/>
      <c r="V12" s="466" t="str">
        <f>AM25</f>
        <v>①勝ち</v>
      </c>
      <c r="W12" s="466"/>
      <c r="X12" s="466"/>
      <c r="Y12" s="466"/>
      <c r="Z12" s="466"/>
      <c r="AA12" s="466"/>
      <c r="AB12" s="57"/>
      <c r="AC12" s="46"/>
      <c r="AD12" s="46"/>
      <c r="AE12" s="46"/>
      <c r="AF12" s="46"/>
      <c r="AG12" s="46"/>
      <c r="AH12" s="46"/>
      <c r="AI12" s="46"/>
      <c r="AJ12" s="46"/>
      <c r="AK12" s="50"/>
      <c r="AL12" s="466" t="str">
        <f>AM26</f>
        <v>②勝ち</v>
      </c>
      <c r="AM12" s="466"/>
      <c r="AN12" s="466"/>
      <c r="AO12" s="466"/>
      <c r="AP12" s="466"/>
      <c r="AQ12" s="466"/>
      <c r="AR12" s="57"/>
      <c r="AS12" s="46"/>
      <c r="AT12" s="46"/>
      <c r="AU12" s="46"/>
      <c r="AV12" s="46"/>
      <c r="AW12" s="46"/>
      <c r="AX12" s="46"/>
      <c r="AY12" s="46"/>
      <c r="AZ12" s="46"/>
      <c r="BA12" s="50"/>
      <c r="BB12" s="466" t="str">
        <f>AM27</f>
        <v>➂勝ち</v>
      </c>
      <c r="BC12" s="466"/>
      <c r="BD12" s="466"/>
      <c r="BE12" s="466"/>
      <c r="BF12" s="466"/>
      <c r="BG12" s="466"/>
      <c r="BH12" s="57"/>
      <c r="BI12" s="46"/>
      <c r="BJ12" s="16"/>
      <c r="BK12" s="16"/>
      <c r="BL12" s="16"/>
      <c r="BM12" s="16"/>
      <c r="BN12" s="16"/>
      <c r="BO12" s="16"/>
      <c r="BP12" s="16"/>
    </row>
    <row r="13" spans="1:68" ht="12.75" customHeight="1">
      <c r="A13" s="16"/>
      <c r="B13" s="16"/>
      <c r="C13" s="320" t="e">
        <f>#REF!</f>
        <v>#REF!</v>
      </c>
      <c r="D13" s="321"/>
      <c r="E13" s="321"/>
      <c r="F13" s="322"/>
      <c r="G13" s="18"/>
      <c r="H13" s="18"/>
      <c r="I13" s="18"/>
      <c r="J13" s="18"/>
      <c r="K13" s="320" t="e">
        <f>#REF!</f>
        <v>#REF!</v>
      </c>
      <c r="L13" s="321"/>
      <c r="M13" s="321"/>
      <c r="N13" s="322"/>
      <c r="O13" s="16"/>
      <c r="P13" s="16"/>
      <c r="Q13" s="16"/>
      <c r="R13" s="16"/>
      <c r="S13" s="320" t="e">
        <f>#REF!</f>
        <v>#REF!</v>
      </c>
      <c r="T13" s="321"/>
      <c r="U13" s="321"/>
      <c r="V13" s="322"/>
      <c r="W13" s="18"/>
      <c r="X13" s="18"/>
      <c r="Y13" s="18"/>
      <c r="Z13" s="18"/>
      <c r="AA13" s="320" t="e">
        <f>#REF!</f>
        <v>#REF!</v>
      </c>
      <c r="AB13" s="321"/>
      <c r="AC13" s="321"/>
      <c r="AD13" s="322"/>
      <c r="AE13" s="16"/>
      <c r="AF13" s="16"/>
      <c r="AG13" s="16"/>
      <c r="AH13" s="16"/>
      <c r="AI13" s="320" t="e">
        <f>#REF!</f>
        <v>#REF!</v>
      </c>
      <c r="AJ13" s="321"/>
      <c r="AK13" s="321"/>
      <c r="AL13" s="322"/>
      <c r="AM13" s="17"/>
      <c r="AN13" s="18"/>
      <c r="AO13" s="18"/>
      <c r="AP13" s="17"/>
      <c r="AQ13" s="320" t="e">
        <f>#REF!</f>
        <v>#REF!</v>
      </c>
      <c r="AR13" s="321"/>
      <c r="AS13" s="321"/>
      <c r="AT13" s="322"/>
      <c r="AU13" s="16"/>
      <c r="AV13" s="16"/>
      <c r="AW13" s="16"/>
      <c r="AX13" s="16"/>
      <c r="AY13" s="320" t="e">
        <f>#REF!</f>
        <v>#REF!</v>
      </c>
      <c r="AZ13" s="321"/>
      <c r="BA13" s="321"/>
      <c r="BB13" s="322"/>
      <c r="BC13" s="17"/>
      <c r="BD13" s="18"/>
      <c r="BE13" s="18"/>
      <c r="BF13" s="17"/>
      <c r="BG13" s="320" t="e">
        <f>#REF!</f>
        <v>#REF!</v>
      </c>
      <c r="BH13" s="321"/>
      <c r="BI13" s="321"/>
      <c r="BJ13" s="322"/>
      <c r="BK13" s="16"/>
      <c r="BL13" s="16"/>
      <c r="BM13" s="16"/>
      <c r="BN13" s="16"/>
      <c r="BO13" s="16"/>
      <c r="BP13" s="16"/>
    </row>
    <row r="14" spans="1:68" ht="12.75" customHeight="1">
      <c r="A14" s="16"/>
      <c r="B14" s="16"/>
      <c r="C14" s="323"/>
      <c r="D14" s="324"/>
      <c r="E14" s="324"/>
      <c r="F14" s="325"/>
      <c r="G14" s="18"/>
      <c r="H14" s="18"/>
      <c r="I14" s="18"/>
      <c r="J14" s="18"/>
      <c r="K14" s="323"/>
      <c r="L14" s="324"/>
      <c r="M14" s="324"/>
      <c r="N14" s="325"/>
      <c r="O14" s="16"/>
      <c r="P14" s="16"/>
      <c r="Q14" s="16"/>
      <c r="R14" s="16"/>
      <c r="S14" s="323"/>
      <c r="T14" s="324"/>
      <c r="U14" s="324"/>
      <c r="V14" s="325"/>
      <c r="W14" s="18"/>
      <c r="X14" s="18"/>
      <c r="Y14" s="18"/>
      <c r="Z14" s="18"/>
      <c r="AA14" s="323"/>
      <c r="AB14" s="324"/>
      <c r="AC14" s="324"/>
      <c r="AD14" s="325"/>
      <c r="AE14" s="16"/>
      <c r="AF14" s="16"/>
      <c r="AG14" s="16"/>
      <c r="AH14" s="16"/>
      <c r="AI14" s="323"/>
      <c r="AJ14" s="324"/>
      <c r="AK14" s="324"/>
      <c r="AL14" s="325"/>
      <c r="AM14" s="17"/>
      <c r="AN14" s="18"/>
      <c r="AO14" s="18"/>
      <c r="AP14" s="17"/>
      <c r="AQ14" s="323"/>
      <c r="AR14" s="324"/>
      <c r="AS14" s="324"/>
      <c r="AT14" s="325"/>
      <c r="AU14" s="16"/>
      <c r="AV14" s="16"/>
      <c r="AW14" s="16"/>
      <c r="AX14" s="16"/>
      <c r="AY14" s="323"/>
      <c r="AZ14" s="324"/>
      <c r="BA14" s="324"/>
      <c r="BB14" s="325"/>
      <c r="BC14" s="17"/>
      <c r="BD14" s="18"/>
      <c r="BE14" s="18"/>
      <c r="BF14" s="17"/>
      <c r="BG14" s="323"/>
      <c r="BH14" s="324"/>
      <c r="BI14" s="324"/>
      <c r="BJ14" s="325"/>
      <c r="BK14" s="16"/>
      <c r="BL14" s="16"/>
      <c r="BM14" s="16"/>
      <c r="BN14" s="16"/>
      <c r="BO14" s="16"/>
      <c r="BP14" s="16"/>
    </row>
    <row r="15" spans="1:68" ht="12.75" customHeight="1">
      <c r="A15" s="16"/>
      <c r="B15" s="16"/>
      <c r="C15" s="323"/>
      <c r="D15" s="324"/>
      <c r="E15" s="324"/>
      <c r="F15" s="325"/>
      <c r="G15" s="18"/>
      <c r="H15" s="18"/>
      <c r="I15" s="18"/>
      <c r="J15" s="18"/>
      <c r="K15" s="323"/>
      <c r="L15" s="324"/>
      <c r="M15" s="324"/>
      <c r="N15" s="325"/>
      <c r="O15" s="16"/>
      <c r="P15" s="16"/>
      <c r="Q15" s="16"/>
      <c r="R15" s="16"/>
      <c r="S15" s="323"/>
      <c r="T15" s="324"/>
      <c r="U15" s="324"/>
      <c r="V15" s="325"/>
      <c r="W15" s="18"/>
      <c r="X15" s="18"/>
      <c r="Y15" s="18"/>
      <c r="Z15" s="18"/>
      <c r="AA15" s="323"/>
      <c r="AB15" s="324"/>
      <c r="AC15" s="324"/>
      <c r="AD15" s="325"/>
      <c r="AE15" s="16"/>
      <c r="AF15" s="16"/>
      <c r="AG15" s="16"/>
      <c r="AH15" s="16"/>
      <c r="AI15" s="323"/>
      <c r="AJ15" s="324"/>
      <c r="AK15" s="324"/>
      <c r="AL15" s="325"/>
      <c r="AM15" s="17"/>
      <c r="AN15" s="18"/>
      <c r="AO15" s="18"/>
      <c r="AP15" s="17"/>
      <c r="AQ15" s="323"/>
      <c r="AR15" s="324"/>
      <c r="AS15" s="324"/>
      <c r="AT15" s="325"/>
      <c r="AU15" s="16"/>
      <c r="AV15" s="16"/>
      <c r="AW15" s="16"/>
      <c r="AX15" s="16"/>
      <c r="AY15" s="323"/>
      <c r="AZ15" s="324"/>
      <c r="BA15" s="324"/>
      <c r="BB15" s="325"/>
      <c r="BC15" s="17"/>
      <c r="BD15" s="18"/>
      <c r="BE15" s="18"/>
      <c r="BF15" s="17"/>
      <c r="BG15" s="323"/>
      <c r="BH15" s="324"/>
      <c r="BI15" s="324"/>
      <c r="BJ15" s="325"/>
      <c r="BK15" s="16"/>
      <c r="BL15" s="16"/>
      <c r="BM15" s="16"/>
      <c r="BN15" s="16"/>
      <c r="BO15" s="16"/>
      <c r="BP15" s="16"/>
    </row>
    <row r="16" spans="1:68" ht="12.75" customHeight="1">
      <c r="A16" s="16"/>
      <c r="B16" s="16"/>
      <c r="C16" s="323"/>
      <c r="D16" s="324"/>
      <c r="E16" s="324"/>
      <c r="F16" s="325"/>
      <c r="G16" s="18"/>
      <c r="H16" s="18"/>
      <c r="I16" s="18"/>
      <c r="J16" s="18"/>
      <c r="K16" s="323"/>
      <c r="L16" s="324"/>
      <c r="M16" s="324"/>
      <c r="N16" s="325"/>
      <c r="O16" s="16"/>
      <c r="P16" s="16"/>
      <c r="Q16" s="16"/>
      <c r="R16" s="16"/>
      <c r="S16" s="323"/>
      <c r="T16" s="324"/>
      <c r="U16" s="324"/>
      <c r="V16" s="325"/>
      <c r="W16" s="18"/>
      <c r="X16" s="18"/>
      <c r="Y16" s="18"/>
      <c r="Z16" s="18"/>
      <c r="AA16" s="323"/>
      <c r="AB16" s="324"/>
      <c r="AC16" s="324"/>
      <c r="AD16" s="325"/>
      <c r="AE16" s="16"/>
      <c r="AF16" s="16"/>
      <c r="AG16" s="16"/>
      <c r="AH16" s="16"/>
      <c r="AI16" s="323"/>
      <c r="AJ16" s="324"/>
      <c r="AK16" s="324"/>
      <c r="AL16" s="325"/>
      <c r="AM16" s="17"/>
      <c r="AN16" s="18"/>
      <c r="AO16" s="18"/>
      <c r="AP16" s="17"/>
      <c r="AQ16" s="323"/>
      <c r="AR16" s="324"/>
      <c r="AS16" s="324"/>
      <c r="AT16" s="325"/>
      <c r="AU16" s="16"/>
      <c r="AV16" s="16"/>
      <c r="AW16" s="16"/>
      <c r="AX16" s="16"/>
      <c r="AY16" s="323"/>
      <c r="AZ16" s="324"/>
      <c r="BA16" s="324"/>
      <c r="BB16" s="325"/>
      <c r="BC16" s="17"/>
      <c r="BD16" s="18"/>
      <c r="BE16" s="18"/>
      <c r="BF16" s="17"/>
      <c r="BG16" s="323"/>
      <c r="BH16" s="324"/>
      <c r="BI16" s="324"/>
      <c r="BJ16" s="325"/>
      <c r="BK16" s="16"/>
      <c r="BL16" s="16"/>
      <c r="BM16" s="16"/>
      <c r="BN16" s="16"/>
      <c r="BO16" s="16"/>
      <c r="BP16" s="16"/>
    </row>
    <row r="17" spans="1:68" ht="12.75" customHeight="1">
      <c r="A17" s="16"/>
      <c r="B17" s="16"/>
      <c r="C17" s="326"/>
      <c r="D17" s="327"/>
      <c r="E17" s="327"/>
      <c r="F17" s="328"/>
      <c r="G17" s="18"/>
      <c r="H17" s="18"/>
      <c r="I17" s="18"/>
      <c r="J17" s="18"/>
      <c r="K17" s="326"/>
      <c r="L17" s="327"/>
      <c r="M17" s="327"/>
      <c r="N17" s="328"/>
      <c r="O17" s="16"/>
      <c r="P17" s="16"/>
      <c r="Q17" s="16"/>
      <c r="R17" s="16"/>
      <c r="S17" s="326"/>
      <c r="T17" s="327"/>
      <c r="U17" s="327"/>
      <c r="V17" s="328"/>
      <c r="W17" s="18"/>
      <c r="X17" s="18"/>
      <c r="Y17" s="18"/>
      <c r="Z17" s="18"/>
      <c r="AA17" s="326"/>
      <c r="AB17" s="327"/>
      <c r="AC17" s="327"/>
      <c r="AD17" s="328"/>
      <c r="AE17" s="16"/>
      <c r="AF17" s="16"/>
      <c r="AG17" s="16"/>
      <c r="AH17" s="16"/>
      <c r="AI17" s="326"/>
      <c r="AJ17" s="327"/>
      <c r="AK17" s="327"/>
      <c r="AL17" s="328"/>
      <c r="AM17" s="17"/>
      <c r="AN17" s="18"/>
      <c r="AO17" s="18"/>
      <c r="AP17" s="17"/>
      <c r="AQ17" s="326"/>
      <c r="AR17" s="327"/>
      <c r="AS17" s="327"/>
      <c r="AT17" s="328"/>
      <c r="AU17" s="16"/>
      <c r="AV17" s="16"/>
      <c r="AW17" s="16"/>
      <c r="AX17" s="16"/>
      <c r="AY17" s="326"/>
      <c r="AZ17" s="327"/>
      <c r="BA17" s="327"/>
      <c r="BB17" s="328"/>
      <c r="BC17" s="17"/>
      <c r="BD17" s="18"/>
      <c r="BE17" s="18"/>
      <c r="BF17" s="17"/>
      <c r="BG17" s="326"/>
      <c r="BH17" s="327"/>
      <c r="BI17" s="327"/>
      <c r="BJ17" s="328"/>
      <c r="BK17" s="16"/>
      <c r="BL17" s="16"/>
      <c r="BM17" s="16"/>
      <c r="BN17" s="16"/>
      <c r="BO17" s="16"/>
      <c r="BP17" s="16"/>
    </row>
    <row r="18" spans="6:68" ht="12.75" customHeight="1">
      <c r="F18" s="16"/>
      <c r="H18" s="59"/>
      <c r="I18" s="6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62"/>
      <c r="AO18" s="60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61"/>
      <c r="BE18" s="16"/>
      <c r="BF18" s="44"/>
      <c r="BG18" s="44"/>
      <c r="BH18" s="44"/>
      <c r="BI18" s="44"/>
      <c r="BJ18" s="44"/>
      <c r="BK18" s="44"/>
      <c r="BL18" s="44"/>
      <c r="BM18" s="44"/>
      <c r="BN18" s="63"/>
      <c r="BO18" s="16"/>
      <c r="BP18" s="16"/>
    </row>
    <row r="19" spans="6:68" ht="12.75" customHeight="1">
      <c r="F19" s="16"/>
      <c r="I19" s="488">
        <f>W28</f>
        <v>0</v>
      </c>
      <c r="J19" s="488"/>
      <c r="N19" s="431" t="s">
        <v>162</v>
      </c>
      <c r="O19" s="431"/>
      <c r="P19" s="431"/>
      <c r="Q19" s="431"/>
      <c r="R19" s="431"/>
      <c r="S19" s="431"/>
      <c r="W19" s="487">
        <f>AB28</f>
        <v>0</v>
      </c>
      <c r="X19" s="487"/>
      <c r="AO19" s="488">
        <f>W31</f>
        <v>0</v>
      </c>
      <c r="AP19" s="488"/>
      <c r="AT19" s="431" t="s">
        <v>165</v>
      </c>
      <c r="AU19" s="431"/>
      <c r="AV19" s="431"/>
      <c r="AW19" s="431"/>
      <c r="AX19" s="431"/>
      <c r="AY19" s="431"/>
      <c r="BC19" s="487">
        <f>AB31</f>
        <v>0</v>
      </c>
      <c r="BD19" s="487"/>
      <c r="BE19" s="16"/>
      <c r="BF19" s="44"/>
      <c r="BG19" s="44"/>
      <c r="BH19" s="44"/>
      <c r="BI19" s="44"/>
      <c r="BJ19" s="44"/>
      <c r="BK19" s="44"/>
      <c r="BL19" s="44"/>
      <c r="BM19" s="44"/>
      <c r="BN19" s="63"/>
      <c r="BO19" s="16"/>
      <c r="BP19" s="16"/>
    </row>
    <row r="20" spans="6:68" ht="12.75" customHeight="1">
      <c r="F20" s="16"/>
      <c r="N20" s="431" t="str">
        <f>AM28</f>
        <v>④勝ち</v>
      </c>
      <c r="O20" s="431"/>
      <c r="P20" s="431"/>
      <c r="Q20" s="431"/>
      <c r="R20" s="431"/>
      <c r="S20" s="431"/>
      <c r="AT20" s="431" t="str">
        <f>AM31</f>
        <v>⑦勝ち</v>
      </c>
      <c r="AU20" s="431"/>
      <c r="AV20" s="431"/>
      <c r="AW20" s="431"/>
      <c r="AX20" s="431"/>
      <c r="AY20" s="431"/>
      <c r="BE20" s="16"/>
      <c r="BF20" s="44"/>
      <c r="BG20" s="44"/>
      <c r="BH20" s="44"/>
      <c r="BI20" s="44"/>
      <c r="BJ20" s="44"/>
      <c r="BK20" s="44"/>
      <c r="BL20" s="44"/>
      <c r="BM20" s="44"/>
      <c r="BN20" s="63"/>
      <c r="BO20" s="16"/>
      <c r="BP20" s="16"/>
    </row>
    <row r="21" spans="6:68" ht="12.75" customHeight="1">
      <c r="F21" s="16"/>
      <c r="N21" s="18"/>
      <c r="O21" s="18"/>
      <c r="P21" s="18"/>
      <c r="Q21" s="18"/>
      <c r="R21" s="18"/>
      <c r="S21" s="18"/>
      <c r="AT21" s="18"/>
      <c r="AU21" s="18"/>
      <c r="AV21" s="18"/>
      <c r="AW21" s="18"/>
      <c r="AX21" s="18"/>
      <c r="AY21" s="18"/>
      <c r="BE21" s="16"/>
      <c r="BF21" s="44"/>
      <c r="BG21" s="44"/>
      <c r="BH21" s="44"/>
      <c r="BI21" s="44"/>
      <c r="BJ21" s="44"/>
      <c r="BK21" s="44"/>
      <c r="BL21" s="44"/>
      <c r="BM21" s="44"/>
      <c r="BN21" s="63"/>
      <c r="BO21" s="16"/>
      <c r="BP21" s="16"/>
    </row>
    <row r="22" spans="4:68" ht="15" customHeight="1">
      <c r="D22" s="545" t="s">
        <v>247</v>
      </c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5"/>
      <c r="AW22" s="545"/>
      <c r="AX22" s="545"/>
      <c r="AY22" s="545"/>
      <c r="AZ22" s="545"/>
      <c r="BA22" s="545"/>
      <c r="BB22" s="545"/>
      <c r="BC22" s="545"/>
      <c r="BD22" s="545"/>
      <c r="BE22" s="545"/>
      <c r="BF22" s="545"/>
      <c r="BG22" s="545"/>
      <c r="BH22" s="545"/>
      <c r="BI22" s="545"/>
      <c r="BJ22" s="545"/>
      <c r="BK22" s="545"/>
      <c r="BL22" s="44"/>
      <c r="BM22" s="44"/>
      <c r="BN22" s="63"/>
      <c r="BO22" s="16"/>
      <c r="BP22" s="16"/>
    </row>
    <row r="23" spans="7:61" ht="15" customHeight="1" thickBot="1">
      <c r="G23" s="390"/>
      <c r="H23" s="390"/>
      <c r="I23" s="390" t="s">
        <v>14</v>
      </c>
      <c r="J23" s="390"/>
      <c r="K23" s="390"/>
      <c r="L23" s="390"/>
      <c r="M23" s="390"/>
      <c r="N23" s="553"/>
      <c r="O23" s="513" t="str">
        <f>E6</f>
        <v>上原グラウンドA</v>
      </c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5"/>
      <c r="AM23" s="378" t="s">
        <v>15</v>
      </c>
      <c r="AN23" s="376"/>
      <c r="AO23" s="376"/>
      <c r="AP23" s="376"/>
      <c r="AQ23" s="376"/>
      <c r="AR23" s="376"/>
      <c r="AS23" s="376"/>
      <c r="AT23" s="376"/>
      <c r="AU23" s="379"/>
      <c r="AV23" s="376" t="s">
        <v>16</v>
      </c>
      <c r="AW23" s="376"/>
      <c r="AX23" s="376"/>
      <c r="AY23" s="376"/>
      <c r="AZ23" s="376"/>
      <c r="BA23" s="376"/>
      <c r="BB23" s="376"/>
      <c r="BC23" s="376"/>
      <c r="BD23" s="376"/>
      <c r="BE23" s="379"/>
      <c r="BF23" s="44"/>
      <c r="BG23" s="44"/>
      <c r="BH23" s="44"/>
      <c r="BI23" s="44"/>
    </row>
    <row r="24" spans="7:61" ht="15" customHeight="1" thickTop="1">
      <c r="G24" s="481" t="s">
        <v>37</v>
      </c>
      <c r="H24" s="481"/>
      <c r="I24" s="554">
        <v>0.4166666666666667</v>
      </c>
      <c r="J24" s="555"/>
      <c r="K24" s="555"/>
      <c r="L24" s="555"/>
      <c r="M24" s="555"/>
      <c r="N24" s="468"/>
      <c r="O24" s="489" t="e">
        <f>C13</f>
        <v>#REF!</v>
      </c>
      <c r="P24" s="490"/>
      <c r="Q24" s="490"/>
      <c r="R24" s="490"/>
      <c r="S24" s="490"/>
      <c r="T24" s="490"/>
      <c r="U24" s="490"/>
      <c r="V24" s="490"/>
      <c r="W24" s="491"/>
      <c r="X24" s="492"/>
      <c r="Y24" s="492"/>
      <c r="Z24" s="492" t="s">
        <v>9</v>
      </c>
      <c r="AA24" s="492"/>
      <c r="AB24" s="556"/>
      <c r="AC24" s="492"/>
      <c r="AD24" s="493"/>
      <c r="AE24" s="490" t="e">
        <f>K13</f>
        <v>#REF!</v>
      </c>
      <c r="AF24" s="490"/>
      <c r="AG24" s="490"/>
      <c r="AH24" s="490"/>
      <c r="AI24" s="490"/>
      <c r="AJ24" s="490"/>
      <c r="AK24" s="490"/>
      <c r="AL24" s="500"/>
      <c r="AM24" s="501" t="e">
        <f>O27</f>
        <v>#REF!</v>
      </c>
      <c r="AN24" s="492"/>
      <c r="AO24" s="492"/>
      <c r="AP24" s="492"/>
      <c r="AQ24" s="492"/>
      <c r="AR24" s="492"/>
      <c r="AS24" s="492"/>
      <c r="AT24" s="492"/>
      <c r="AU24" s="502"/>
      <c r="AV24" s="492"/>
      <c r="AW24" s="492"/>
      <c r="AX24" s="492"/>
      <c r="AY24" s="492"/>
      <c r="AZ24" s="493"/>
      <c r="BA24" s="491"/>
      <c r="BB24" s="492"/>
      <c r="BC24" s="492"/>
      <c r="BD24" s="492"/>
      <c r="BE24" s="502"/>
      <c r="BF24" s="44"/>
      <c r="BG24" s="44"/>
      <c r="BH24" s="44"/>
      <c r="BI24" s="44"/>
    </row>
    <row r="25" spans="7:61" ht="15" customHeight="1">
      <c r="G25" s="471" t="s">
        <v>38</v>
      </c>
      <c r="H25" s="471"/>
      <c r="I25" s="472">
        <v>0.4444444444444444</v>
      </c>
      <c r="J25" s="471"/>
      <c r="K25" s="471"/>
      <c r="L25" s="471"/>
      <c r="M25" s="471"/>
      <c r="N25" s="473"/>
      <c r="O25" s="474" t="e">
        <f>S13</f>
        <v>#REF!</v>
      </c>
      <c r="P25" s="475"/>
      <c r="Q25" s="475"/>
      <c r="R25" s="475"/>
      <c r="S25" s="475"/>
      <c r="T25" s="475"/>
      <c r="U25" s="475"/>
      <c r="V25" s="475"/>
      <c r="W25" s="460"/>
      <c r="X25" s="458"/>
      <c r="Y25" s="458"/>
      <c r="Z25" s="458" t="s">
        <v>9</v>
      </c>
      <c r="AA25" s="458"/>
      <c r="AB25" s="458"/>
      <c r="AC25" s="458"/>
      <c r="AD25" s="459"/>
      <c r="AE25" s="475" t="e">
        <f>AA13</f>
        <v>#REF!</v>
      </c>
      <c r="AF25" s="475"/>
      <c r="AG25" s="475"/>
      <c r="AH25" s="475"/>
      <c r="AI25" s="475"/>
      <c r="AJ25" s="475"/>
      <c r="AK25" s="475"/>
      <c r="AL25" s="476"/>
      <c r="AM25" s="473" t="s">
        <v>80</v>
      </c>
      <c r="AN25" s="458"/>
      <c r="AO25" s="458"/>
      <c r="AP25" s="458"/>
      <c r="AQ25" s="458"/>
      <c r="AR25" s="458"/>
      <c r="AS25" s="458"/>
      <c r="AT25" s="458"/>
      <c r="AU25" s="461"/>
      <c r="AV25" s="458"/>
      <c r="AW25" s="458"/>
      <c r="AX25" s="458"/>
      <c r="AY25" s="458"/>
      <c r="AZ25" s="459"/>
      <c r="BA25" s="460"/>
      <c r="BB25" s="458"/>
      <c r="BC25" s="458"/>
      <c r="BD25" s="458"/>
      <c r="BE25" s="461"/>
      <c r="BF25" s="44"/>
      <c r="BG25" s="44"/>
      <c r="BH25" s="44"/>
      <c r="BI25" s="44"/>
    </row>
    <row r="26" spans="7:61" ht="15" customHeight="1">
      <c r="G26" s="471" t="s">
        <v>39</v>
      </c>
      <c r="H26" s="471"/>
      <c r="I26" s="472">
        <v>0.472222222222222</v>
      </c>
      <c r="J26" s="471"/>
      <c r="K26" s="471"/>
      <c r="L26" s="471"/>
      <c r="M26" s="471"/>
      <c r="N26" s="473"/>
      <c r="O26" s="474" t="e">
        <f>AI13</f>
        <v>#REF!</v>
      </c>
      <c r="P26" s="475"/>
      <c r="Q26" s="475"/>
      <c r="R26" s="475"/>
      <c r="S26" s="475"/>
      <c r="T26" s="475"/>
      <c r="U26" s="475"/>
      <c r="V26" s="475"/>
      <c r="W26" s="460"/>
      <c r="X26" s="458"/>
      <c r="Y26" s="458"/>
      <c r="Z26" s="458" t="s">
        <v>9</v>
      </c>
      <c r="AA26" s="458"/>
      <c r="AB26" s="482"/>
      <c r="AC26" s="458"/>
      <c r="AD26" s="459"/>
      <c r="AE26" s="475" t="e">
        <f>AQ13</f>
        <v>#REF!</v>
      </c>
      <c r="AF26" s="475"/>
      <c r="AG26" s="475"/>
      <c r="AH26" s="475"/>
      <c r="AI26" s="475"/>
      <c r="AJ26" s="475"/>
      <c r="AK26" s="475"/>
      <c r="AL26" s="476"/>
      <c r="AM26" s="473" t="s">
        <v>81</v>
      </c>
      <c r="AN26" s="458"/>
      <c r="AO26" s="458"/>
      <c r="AP26" s="458"/>
      <c r="AQ26" s="458"/>
      <c r="AR26" s="458"/>
      <c r="AS26" s="458"/>
      <c r="AT26" s="458"/>
      <c r="AU26" s="461"/>
      <c r="AV26" s="458"/>
      <c r="AW26" s="458"/>
      <c r="AX26" s="458"/>
      <c r="AY26" s="458"/>
      <c r="AZ26" s="459"/>
      <c r="BA26" s="460"/>
      <c r="BB26" s="458"/>
      <c r="BC26" s="458"/>
      <c r="BD26" s="458"/>
      <c r="BE26" s="461"/>
      <c r="BF26" s="44"/>
      <c r="BG26" s="44"/>
      <c r="BH26" s="44"/>
      <c r="BI26" s="44"/>
    </row>
    <row r="27" spans="7:61" ht="15" customHeight="1">
      <c r="G27" s="471" t="s">
        <v>40</v>
      </c>
      <c r="H27" s="471"/>
      <c r="I27" s="472">
        <v>0.5</v>
      </c>
      <c r="J27" s="471"/>
      <c r="K27" s="471"/>
      <c r="L27" s="471"/>
      <c r="M27" s="471"/>
      <c r="N27" s="473"/>
      <c r="O27" s="474" t="e">
        <f>AY13</f>
        <v>#REF!</v>
      </c>
      <c r="P27" s="475"/>
      <c r="Q27" s="475"/>
      <c r="R27" s="475"/>
      <c r="S27" s="475"/>
      <c r="T27" s="475"/>
      <c r="U27" s="475"/>
      <c r="V27" s="475"/>
      <c r="W27" s="483"/>
      <c r="X27" s="458"/>
      <c r="Y27" s="458"/>
      <c r="Z27" s="458" t="s">
        <v>9</v>
      </c>
      <c r="AA27" s="458"/>
      <c r="AB27" s="458"/>
      <c r="AC27" s="458"/>
      <c r="AD27" s="459"/>
      <c r="AE27" s="475" t="e">
        <f>BG13</f>
        <v>#REF!</v>
      </c>
      <c r="AF27" s="475"/>
      <c r="AG27" s="475"/>
      <c r="AH27" s="475"/>
      <c r="AI27" s="475"/>
      <c r="AJ27" s="475"/>
      <c r="AK27" s="475"/>
      <c r="AL27" s="476"/>
      <c r="AM27" s="473" t="s">
        <v>125</v>
      </c>
      <c r="AN27" s="458"/>
      <c r="AO27" s="458"/>
      <c r="AP27" s="458"/>
      <c r="AQ27" s="458"/>
      <c r="AR27" s="458"/>
      <c r="AS27" s="458"/>
      <c r="AT27" s="458"/>
      <c r="AU27" s="461"/>
      <c r="AV27" s="458"/>
      <c r="AW27" s="458"/>
      <c r="AX27" s="458"/>
      <c r="AY27" s="458"/>
      <c r="AZ27" s="459"/>
      <c r="BA27" s="460"/>
      <c r="BB27" s="458"/>
      <c r="BC27" s="458"/>
      <c r="BD27" s="458"/>
      <c r="BE27" s="461"/>
      <c r="BF27" s="44"/>
      <c r="BG27" s="44"/>
      <c r="BH27" s="44"/>
      <c r="BI27" s="44"/>
    </row>
    <row r="28" spans="7:61" ht="15" customHeight="1">
      <c r="G28" s="471" t="s">
        <v>41</v>
      </c>
      <c r="H28" s="471"/>
      <c r="I28" s="472">
        <v>0.527777777777778</v>
      </c>
      <c r="J28" s="471"/>
      <c r="K28" s="471"/>
      <c r="L28" s="471"/>
      <c r="M28" s="471"/>
      <c r="N28" s="473"/>
      <c r="O28" s="474" t="s">
        <v>239</v>
      </c>
      <c r="P28" s="475"/>
      <c r="Q28" s="475"/>
      <c r="R28" s="475"/>
      <c r="S28" s="475"/>
      <c r="T28" s="475"/>
      <c r="U28" s="475"/>
      <c r="V28" s="475"/>
      <c r="W28" s="460"/>
      <c r="X28" s="458"/>
      <c r="Y28" s="458"/>
      <c r="Z28" s="458" t="s">
        <v>9</v>
      </c>
      <c r="AA28" s="458"/>
      <c r="AB28" s="458"/>
      <c r="AC28" s="458"/>
      <c r="AD28" s="459"/>
      <c r="AE28" s="475" t="s">
        <v>240</v>
      </c>
      <c r="AF28" s="475"/>
      <c r="AG28" s="475"/>
      <c r="AH28" s="475"/>
      <c r="AI28" s="475"/>
      <c r="AJ28" s="475"/>
      <c r="AK28" s="475"/>
      <c r="AL28" s="476"/>
      <c r="AM28" s="473" t="s">
        <v>82</v>
      </c>
      <c r="AN28" s="458"/>
      <c r="AO28" s="458"/>
      <c r="AP28" s="458"/>
      <c r="AQ28" s="458"/>
      <c r="AR28" s="458"/>
      <c r="AS28" s="458"/>
      <c r="AT28" s="458"/>
      <c r="AU28" s="461"/>
      <c r="AV28" s="458"/>
      <c r="AW28" s="458"/>
      <c r="AX28" s="458"/>
      <c r="AY28" s="458"/>
      <c r="AZ28" s="459"/>
      <c r="BA28" s="460"/>
      <c r="BB28" s="458"/>
      <c r="BC28" s="458"/>
      <c r="BD28" s="458"/>
      <c r="BE28" s="461"/>
      <c r="BF28" s="44"/>
      <c r="BG28" s="44"/>
      <c r="BH28" s="44"/>
      <c r="BI28" s="44"/>
    </row>
    <row r="29" spans="7:61" ht="15" customHeight="1">
      <c r="G29" s="471" t="s">
        <v>42</v>
      </c>
      <c r="H29" s="471"/>
      <c r="I29" s="472">
        <v>0.555555555555556</v>
      </c>
      <c r="J29" s="471"/>
      <c r="K29" s="471"/>
      <c r="L29" s="471"/>
      <c r="M29" s="471"/>
      <c r="N29" s="473"/>
      <c r="O29" s="474" t="s">
        <v>80</v>
      </c>
      <c r="P29" s="475"/>
      <c r="Q29" s="475"/>
      <c r="R29" s="475"/>
      <c r="S29" s="475"/>
      <c r="T29" s="475"/>
      <c r="U29" s="475"/>
      <c r="V29" s="475"/>
      <c r="W29" s="460"/>
      <c r="X29" s="458"/>
      <c r="Y29" s="458"/>
      <c r="Z29" s="458" t="s">
        <v>9</v>
      </c>
      <c r="AA29" s="458"/>
      <c r="AB29" s="458"/>
      <c r="AC29" s="458"/>
      <c r="AD29" s="459"/>
      <c r="AE29" s="475" t="s">
        <v>241</v>
      </c>
      <c r="AF29" s="475"/>
      <c r="AG29" s="475"/>
      <c r="AH29" s="475"/>
      <c r="AI29" s="475"/>
      <c r="AJ29" s="475"/>
      <c r="AK29" s="475"/>
      <c r="AL29" s="476"/>
      <c r="AM29" s="473" t="s">
        <v>126</v>
      </c>
      <c r="AN29" s="458"/>
      <c r="AO29" s="458"/>
      <c r="AP29" s="458"/>
      <c r="AQ29" s="458"/>
      <c r="AR29" s="458"/>
      <c r="AS29" s="458"/>
      <c r="AT29" s="458"/>
      <c r="AU29" s="461"/>
      <c r="AV29" s="458"/>
      <c r="AW29" s="458"/>
      <c r="AX29" s="458"/>
      <c r="AY29" s="458"/>
      <c r="AZ29" s="459"/>
      <c r="BA29" s="460"/>
      <c r="BB29" s="458"/>
      <c r="BC29" s="458"/>
      <c r="BD29" s="458"/>
      <c r="BE29" s="461"/>
      <c r="BF29" s="44"/>
      <c r="BG29" s="44"/>
      <c r="BH29" s="44"/>
      <c r="BI29" s="44"/>
    </row>
    <row r="30" spans="7:61" ht="15" customHeight="1">
      <c r="G30" s="471" t="s">
        <v>43</v>
      </c>
      <c r="H30" s="471"/>
      <c r="I30" s="472">
        <v>0.583333333333333</v>
      </c>
      <c r="J30" s="471"/>
      <c r="K30" s="471"/>
      <c r="L30" s="471"/>
      <c r="M30" s="471"/>
      <c r="N30" s="473"/>
      <c r="O30" s="474" t="s">
        <v>242</v>
      </c>
      <c r="P30" s="475"/>
      <c r="Q30" s="475"/>
      <c r="R30" s="475"/>
      <c r="S30" s="475"/>
      <c r="T30" s="475"/>
      <c r="U30" s="475"/>
      <c r="V30" s="475"/>
      <c r="W30" s="460"/>
      <c r="X30" s="458"/>
      <c r="Y30" s="458"/>
      <c r="Z30" s="458" t="s">
        <v>9</v>
      </c>
      <c r="AA30" s="458"/>
      <c r="AB30" s="458"/>
      <c r="AC30" s="458"/>
      <c r="AD30" s="459"/>
      <c r="AE30" s="475" t="s">
        <v>243</v>
      </c>
      <c r="AF30" s="475"/>
      <c r="AG30" s="475"/>
      <c r="AH30" s="475"/>
      <c r="AI30" s="475"/>
      <c r="AJ30" s="475"/>
      <c r="AK30" s="475"/>
      <c r="AL30" s="476"/>
      <c r="AM30" s="473" t="s">
        <v>127</v>
      </c>
      <c r="AN30" s="458"/>
      <c r="AO30" s="458"/>
      <c r="AP30" s="458"/>
      <c r="AQ30" s="458"/>
      <c r="AR30" s="458"/>
      <c r="AS30" s="458"/>
      <c r="AT30" s="458"/>
      <c r="AU30" s="461"/>
      <c r="AV30" s="458"/>
      <c r="AW30" s="458"/>
      <c r="AX30" s="458"/>
      <c r="AY30" s="458"/>
      <c r="AZ30" s="459"/>
      <c r="BA30" s="460"/>
      <c r="BB30" s="458"/>
      <c r="BC30" s="458"/>
      <c r="BD30" s="458"/>
      <c r="BE30" s="461"/>
      <c r="BF30" s="44"/>
      <c r="BG30" s="44"/>
      <c r="BH30" s="44"/>
      <c r="BI30" s="44"/>
    </row>
    <row r="31" spans="7:61" ht="15" customHeight="1">
      <c r="G31" s="471" t="s">
        <v>44</v>
      </c>
      <c r="H31" s="471"/>
      <c r="I31" s="472">
        <v>0.611111111111111</v>
      </c>
      <c r="J31" s="471"/>
      <c r="K31" s="471"/>
      <c r="L31" s="471"/>
      <c r="M31" s="471"/>
      <c r="N31" s="473"/>
      <c r="O31" s="474" t="s">
        <v>244</v>
      </c>
      <c r="P31" s="475"/>
      <c r="Q31" s="475"/>
      <c r="R31" s="475"/>
      <c r="S31" s="475"/>
      <c r="T31" s="475"/>
      <c r="U31" s="475"/>
      <c r="V31" s="475"/>
      <c r="W31" s="460"/>
      <c r="X31" s="458"/>
      <c r="Y31" s="458"/>
      <c r="Z31" s="458" t="s">
        <v>9</v>
      </c>
      <c r="AA31" s="458"/>
      <c r="AB31" s="458"/>
      <c r="AC31" s="458"/>
      <c r="AD31" s="459"/>
      <c r="AE31" s="475" t="s">
        <v>245</v>
      </c>
      <c r="AF31" s="475"/>
      <c r="AG31" s="475"/>
      <c r="AH31" s="475"/>
      <c r="AI31" s="475"/>
      <c r="AJ31" s="475"/>
      <c r="AK31" s="475"/>
      <c r="AL31" s="476"/>
      <c r="AM31" s="473" t="s">
        <v>132</v>
      </c>
      <c r="AN31" s="458"/>
      <c r="AO31" s="458"/>
      <c r="AP31" s="458"/>
      <c r="AQ31" s="458"/>
      <c r="AR31" s="458"/>
      <c r="AS31" s="458"/>
      <c r="AT31" s="458"/>
      <c r="AU31" s="461"/>
      <c r="AV31" s="458"/>
      <c r="AW31" s="458"/>
      <c r="AX31" s="458"/>
      <c r="AY31" s="458"/>
      <c r="AZ31" s="459"/>
      <c r="BA31" s="460"/>
      <c r="BB31" s="458"/>
      <c r="BC31" s="458"/>
      <c r="BD31" s="458"/>
      <c r="BE31" s="461"/>
      <c r="BF31" s="44"/>
      <c r="BG31" s="44"/>
      <c r="BH31" s="44"/>
      <c r="BI31" s="44"/>
    </row>
    <row r="32" spans="1:95" ht="15.75">
      <c r="A32" s="16"/>
      <c r="B32" s="16"/>
      <c r="G32" s="471" t="s">
        <v>77</v>
      </c>
      <c r="H32" s="471"/>
      <c r="I32" s="472">
        <v>0.638888888888889</v>
      </c>
      <c r="J32" s="471"/>
      <c r="K32" s="471"/>
      <c r="L32" s="471"/>
      <c r="M32" s="471"/>
      <c r="N32" s="473"/>
      <c r="O32" s="474" t="s">
        <v>127</v>
      </c>
      <c r="P32" s="475"/>
      <c r="Q32" s="475"/>
      <c r="R32" s="475"/>
      <c r="S32" s="475"/>
      <c r="T32" s="475"/>
      <c r="U32" s="475"/>
      <c r="V32" s="475"/>
      <c r="W32" s="460"/>
      <c r="X32" s="458"/>
      <c r="Y32" s="458"/>
      <c r="Z32" s="458" t="s">
        <v>9</v>
      </c>
      <c r="AA32" s="458"/>
      <c r="AB32" s="458"/>
      <c r="AC32" s="458"/>
      <c r="AD32" s="459"/>
      <c r="AE32" s="475" t="s">
        <v>246</v>
      </c>
      <c r="AF32" s="475"/>
      <c r="AG32" s="475"/>
      <c r="AH32" s="475"/>
      <c r="AI32" s="475"/>
      <c r="AJ32" s="475"/>
      <c r="AK32" s="475"/>
      <c r="AL32" s="476"/>
      <c r="AM32" s="473" t="s">
        <v>250</v>
      </c>
      <c r="AN32" s="458"/>
      <c r="AO32" s="458"/>
      <c r="AP32" s="458"/>
      <c r="AQ32" s="458"/>
      <c r="AR32" s="458"/>
      <c r="AS32" s="458"/>
      <c r="AT32" s="458"/>
      <c r="AU32" s="461"/>
      <c r="AV32" s="458"/>
      <c r="AW32" s="458"/>
      <c r="AX32" s="458"/>
      <c r="AY32" s="458"/>
      <c r="AZ32" s="459"/>
      <c r="BA32" s="460"/>
      <c r="BB32" s="458"/>
      <c r="BC32" s="458"/>
      <c r="BD32" s="458"/>
      <c r="BE32" s="461"/>
      <c r="BF32" s="74"/>
      <c r="BG32" s="74"/>
      <c r="BH32" s="74"/>
      <c r="BI32" s="74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</row>
    <row r="33" spans="1:95" ht="15.75">
      <c r="A33" s="16"/>
      <c r="B33" s="16"/>
      <c r="G33" s="18"/>
      <c r="H33" s="18"/>
      <c r="I33" s="65"/>
      <c r="J33" s="18"/>
      <c r="K33" s="18"/>
      <c r="L33" s="18"/>
      <c r="M33" s="18"/>
      <c r="N33" s="1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74"/>
      <c r="BG33" s="74"/>
      <c r="BH33" s="74"/>
      <c r="BI33" s="74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</row>
    <row r="34" spans="1:95" ht="15.75">
      <c r="A34" s="16"/>
      <c r="B34" s="16"/>
      <c r="G34" s="18"/>
      <c r="H34" s="18"/>
      <c r="I34" s="65"/>
      <c r="J34" s="18"/>
      <c r="K34" s="18"/>
      <c r="L34" s="18"/>
      <c r="M34" s="18"/>
      <c r="N34" s="1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7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</row>
    <row r="35" spans="1:66" ht="13.5" customHeight="1">
      <c r="A35" s="549" t="s">
        <v>266</v>
      </c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Z35" s="6" t="s">
        <v>251</v>
      </c>
      <c r="AR35" s="238" t="s">
        <v>260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14"/>
    </row>
    <row r="36" spans="1:76" ht="13.5" customHeight="1">
      <c r="A36" s="6" t="s">
        <v>76</v>
      </c>
      <c r="Y36" s="494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6"/>
      <c r="AR36" s="238" t="s">
        <v>262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15"/>
      <c r="BO36" s="38"/>
      <c r="BP36" s="38"/>
      <c r="BQ36" s="38"/>
      <c r="BR36" s="38"/>
      <c r="BS36" s="38"/>
      <c r="BT36" s="38"/>
      <c r="BU36" s="38"/>
      <c r="BV36" s="38"/>
      <c r="BW36" s="38"/>
      <c r="BX36" s="38"/>
    </row>
    <row r="37" spans="1:76" ht="13.5" customHeight="1">
      <c r="A37" s="479" t="s">
        <v>107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16"/>
      <c r="Y37" s="497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9"/>
      <c r="AO37" s="16"/>
      <c r="AP37" s="16"/>
      <c r="AQ37" s="16"/>
      <c r="AR37" s="239" t="s">
        <v>261</v>
      </c>
      <c r="AU37" s="16"/>
      <c r="AW37" s="16"/>
      <c r="AX37" s="16"/>
      <c r="AY37" s="16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</row>
    <row r="38" spans="1:68" ht="12.75" customHeight="1">
      <c r="A38" s="486" t="s">
        <v>130</v>
      </c>
      <c r="B38" s="486"/>
      <c r="C38" s="486"/>
      <c r="D38" s="486"/>
      <c r="E38" s="552" t="s">
        <v>253</v>
      </c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Q38" s="405">
        <f>W64</f>
        <v>0</v>
      </c>
      <c r="R38" s="40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/>
      <c r="AG38" s="24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548">
        <f>AB64</f>
        <v>0</v>
      </c>
      <c r="AT38" s="548"/>
      <c r="AW38" s="16"/>
      <c r="AX38" s="16"/>
      <c r="AY38" s="16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16"/>
      <c r="BO38" s="16"/>
      <c r="BP38" s="16"/>
    </row>
    <row r="39" spans="1:68" ht="12.75" customHeight="1">
      <c r="A39" s="16"/>
      <c r="B39" s="16"/>
      <c r="C39" s="16"/>
      <c r="D39" s="1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0" t="s">
        <v>248</v>
      </c>
      <c r="AE39" s="480"/>
      <c r="AF39" s="480"/>
      <c r="AG39" s="480"/>
      <c r="AH39" s="480"/>
      <c r="AI39" s="480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156"/>
      <c r="AV39" s="51"/>
      <c r="AW39" s="51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16"/>
      <c r="BK39" s="16"/>
      <c r="BL39" s="16"/>
      <c r="BM39" s="16"/>
      <c r="BN39" s="16"/>
      <c r="BO39" s="16"/>
      <c r="BP39" s="16"/>
    </row>
    <row r="40" spans="1:68" ht="12.75" customHeight="1" thickBot="1">
      <c r="A40" s="16"/>
      <c r="B40" s="16"/>
      <c r="C40" s="16"/>
      <c r="D40" s="16"/>
      <c r="E40" s="46"/>
      <c r="F40" s="46"/>
      <c r="G40" s="46"/>
      <c r="H40" s="46"/>
      <c r="I40" s="477">
        <f>W61</f>
        <v>0</v>
      </c>
      <c r="J40" s="477"/>
      <c r="K40" s="46"/>
      <c r="L40" s="46"/>
      <c r="M40" s="46"/>
      <c r="N40" s="46"/>
      <c r="O40" s="46"/>
      <c r="P40" s="46"/>
      <c r="Q40" s="50"/>
      <c r="R40" s="51"/>
      <c r="S40" s="51"/>
      <c r="T40" s="51"/>
      <c r="U40" s="51"/>
      <c r="V40" s="51"/>
      <c r="W40" s="478">
        <f>AB61</f>
        <v>0</v>
      </c>
      <c r="X40" s="478"/>
      <c r="Y40" s="51"/>
      <c r="Z40" s="51"/>
      <c r="AA40" s="51"/>
      <c r="AB40" s="7"/>
      <c r="AC40" s="52"/>
      <c r="AD40" s="466" t="str">
        <f>AM64</f>
        <v>本部</v>
      </c>
      <c r="AE40" s="466"/>
      <c r="AF40" s="466"/>
      <c r="AG40" s="466"/>
      <c r="AH40" s="466"/>
      <c r="AI40" s="466"/>
      <c r="AJ40" s="54"/>
      <c r="AK40" s="51"/>
      <c r="AL40" s="51"/>
      <c r="AM40" s="51"/>
      <c r="AN40" s="51"/>
      <c r="AO40" s="509"/>
      <c r="AP40" s="509"/>
      <c r="AQ40" s="51"/>
      <c r="AR40" s="51"/>
      <c r="AS40" s="51"/>
      <c r="AT40" s="51"/>
      <c r="AU40" s="50"/>
      <c r="AV40" s="51"/>
      <c r="AW40" s="51"/>
      <c r="AX40" s="51"/>
      <c r="AY40" s="46"/>
      <c r="AZ40" s="46"/>
      <c r="BA40" s="46"/>
      <c r="BB40" s="46"/>
      <c r="BC40" s="510"/>
      <c r="BD40" s="510"/>
      <c r="BE40" s="46"/>
      <c r="BF40" s="46"/>
      <c r="BG40" s="46"/>
      <c r="BH40" s="46"/>
      <c r="BI40" s="46"/>
      <c r="BJ40" s="16"/>
      <c r="BK40" s="16"/>
      <c r="BL40" s="16"/>
      <c r="BM40" s="16"/>
      <c r="BN40" s="16"/>
      <c r="BO40" s="16"/>
      <c r="BP40" s="16"/>
    </row>
    <row r="41" spans="1:68" ht="12.75" customHeight="1">
      <c r="A41" s="16"/>
      <c r="B41" s="16"/>
      <c r="C41" s="16"/>
      <c r="D41" s="16"/>
      <c r="E41" s="46"/>
      <c r="F41" s="46"/>
      <c r="G41" s="46"/>
      <c r="H41" s="57"/>
      <c r="I41" s="47"/>
      <c r="J41" s="48"/>
      <c r="K41" s="48"/>
      <c r="L41" s="48"/>
      <c r="M41" s="48"/>
      <c r="N41" s="480" t="s">
        <v>163</v>
      </c>
      <c r="O41" s="480"/>
      <c r="P41" s="480"/>
      <c r="Q41" s="480"/>
      <c r="R41" s="480"/>
      <c r="S41" s="480"/>
      <c r="T41" s="48"/>
      <c r="U41" s="48"/>
      <c r="V41" s="48"/>
      <c r="W41" s="48"/>
      <c r="X41" s="49"/>
      <c r="Y41" s="50"/>
      <c r="Z41" s="46"/>
      <c r="AA41" s="46"/>
      <c r="AB41" s="7"/>
      <c r="AC41" s="51"/>
      <c r="AD41" s="51"/>
      <c r="AE41" s="51"/>
      <c r="AF41" s="58"/>
      <c r="AG41" s="504" t="s">
        <v>254</v>
      </c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5"/>
      <c r="BF41" s="505"/>
      <c r="BG41" s="506"/>
      <c r="BH41" s="46"/>
      <c r="BI41" s="46"/>
      <c r="BJ41" s="16"/>
      <c r="BK41" s="16"/>
      <c r="BL41" s="16"/>
      <c r="BM41" s="16"/>
      <c r="BN41" s="16"/>
      <c r="BO41" s="16"/>
      <c r="BP41" s="16"/>
    </row>
    <row r="42" spans="1:68" ht="12.75" customHeight="1">
      <c r="A42" s="16"/>
      <c r="B42" s="16"/>
      <c r="C42" s="16"/>
      <c r="E42" s="477">
        <f>W56</f>
        <v>0</v>
      </c>
      <c r="F42" s="477"/>
      <c r="G42" s="46"/>
      <c r="H42" s="55"/>
      <c r="I42" s="56"/>
      <c r="J42" s="51"/>
      <c r="K42" s="478">
        <f>AB56</f>
        <v>0</v>
      </c>
      <c r="L42" s="478"/>
      <c r="M42" s="51"/>
      <c r="N42" s="466" t="str">
        <f>AM61</f>
        <v>⑤勝ち</v>
      </c>
      <c r="O42" s="466"/>
      <c r="P42" s="466"/>
      <c r="Q42" s="466"/>
      <c r="R42" s="466"/>
      <c r="S42" s="466"/>
      <c r="T42" s="7"/>
      <c r="U42" s="477">
        <f>W57</f>
        <v>0</v>
      </c>
      <c r="V42" s="477"/>
      <c r="W42" s="46"/>
      <c r="X42" s="55"/>
      <c r="Y42" s="56"/>
      <c r="Z42" s="51"/>
      <c r="AA42" s="478">
        <f>AB57</f>
        <v>0</v>
      </c>
      <c r="AB42" s="478"/>
      <c r="AC42" s="51"/>
      <c r="AD42" s="46"/>
      <c r="AE42" s="46"/>
      <c r="AF42" s="46"/>
      <c r="AG42" s="157"/>
      <c r="AH42" s="51"/>
      <c r="AI42" s="51"/>
      <c r="AJ42" s="155"/>
      <c r="AK42" s="509">
        <f>W58</f>
        <v>0</v>
      </c>
      <c r="AL42" s="509"/>
      <c r="AM42" s="509"/>
      <c r="AN42" s="51"/>
      <c r="AO42" s="51"/>
      <c r="AP42" s="14"/>
      <c r="AQ42" s="478">
        <f>AB58</f>
        <v>0</v>
      </c>
      <c r="AR42" s="478"/>
      <c r="AS42" s="478"/>
      <c r="AT42" s="14"/>
      <c r="AU42" s="51"/>
      <c r="AV42" s="509">
        <f>W62</f>
        <v>0</v>
      </c>
      <c r="AW42" s="509"/>
      <c r="AX42" s="509"/>
      <c r="AY42" s="51"/>
      <c r="AZ42" s="51"/>
      <c r="BA42" s="14"/>
      <c r="BB42" s="478">
        <f>AB62</f>
        <v>0</v>
      </c>
      <c r="BC42" s="478"/>
      <c r="BD42" s="478"/>
      <c r="BE42" s="51"/>
      <c r="BF42" s="101"/>
      <c r="BG42" s="158"/>
      <c r="BH42" s="101"/>
      <c r="BI42" s="51"/>
      <c r="BJ42" s="16"/>
      <c r="BK42" s="16"/>
      <c r="BL42" s="16"/>
      <c r="BM42" s="16"/>
      <c r="BN42" s="16"/>
      <c r="BO42" s="16"/>
      <c r="BP42" s="16"/>
    </row>
    <row r="43" spans="1:68" ht="12.75" customHeight="1">
      <c r="A43" s="16"/>
      <c r="B43" s="16"/>
      <c r="C43" s="16"/>
      <c r="D43" s="16"/>
      <c r="E43" s="47"/>
      <c r="F43" s="480" t="s">
        <v>158</v>
      </c>
      <c r="G43" s="480"/>
      <c r="H43" s="480"/>
      <c r="I43" s="480"/>
      <c r="J43" s="480"/>
      <c r="K43" s="480"/>
      <c r="L43" s="49"/>
      <c r="M43" s="46"/>
      <c r="N43" s="46"/>
      <c r="O43" s="46"/>
      <c r="P43" s="46"/>
      <c r="Q43" s="46"/>
      <c r="R43" s="46"/>
      <c r="S43" s="46"/>
      <c r="T43" s="46"/>
      <c r="U43" s="47"/>
      <c r="V43" s="480" t="s">
        <v>159</v>
      </c>
      <c r="W43" s="480"/>
      <c r="X43" s="480"/>
      <c r="Y43" s="480"/>
      <c r="Z43" s="480"/>
      <c r="AA43" s="480"/>
      <c r="AB43" s="49"/>
      <c r="AC43" s="46"/>
      <c r="AD43" s="46"/>
      <c r="AE43" s="46"/>
      <c r="AF43" s="46"/>
      <c r="AG43" s="157"/>
      <c r="AH43" s="51"/>
      <c r="AI43" s="51"/>
      <c r="AJ43" s="51"/>
      <c r="AK43" s="47"/>
      <c r="AL43" s="480" t="s">
        <v>160</v>
      </c>
      <c r="AM43" s="480"/>
      <c r="AN43" s="480"/>
      <c r="AO43" s="480"/>
      <c r="AP43" s="480"/>
      <c r="AQ43" s="480"/>
      <c r="AR43" s="480"/>
      <c r="AS43" s="49"/>
      <c r="AT43" s="51"/>
      <c r="AU43" s="51"/>
      <c r="AV43" s="47"/>
      <c r="AW43" s="480" t="s">
        <v>164</v>
      </c>
      <c r="AX43" s="480"/>
      <c r="AY43" s="480"/>
      <c r="AZ43" s="480"/>
      <c r="BA43" s="480"/>
      <c r="BB43" s="480"/>
      <c r="BC43" s="480"/>
      <c r="BD43" s="49"/>
      <c r="BE43" s="102"/>
      <c r="BF43" s="102"/>
      <c r="BG43" s="159"/>
      <c r="BH43" s="51"/>
      <c r="BI43" s="46"/>
      <c r="BJ43" s="16"/>
      <c r="BK43" s="16"/>
      <c r="BL43" s="16"/>
      <c r="BM43" s="16"/>
      <c r="BN43" s="16"/>
      <c r="BO43" s="16"/>
      <c r="BP43" s="16"/>
    </row>
    <row r="44" spans="1:68" ht="12.75" customHeight="1">
      <c r="A44" s="16"/>
      <c r="B44" s="16"/>
      <c r="C44" s="16"/>
      <c r="D44" s="16"/>
      <c r="E44" s="50"/>
      <c r="F44" s="466" t="e">
        <f>AM56</f>
        <v>#REF!</v>
      </c>
      <c r="G44" s="466"/>
      <c r="H44" s="466"/>
      <c r="I44" s="466"/>
      <c r="J44" s="466"/>
      <c r="K44" s="466"/>
      <c r="L44" s="57"/>
      <c r="M44" s="46"/>
      <c r="N44" s="46"/>
      <c r="O44" s="46"/>
      <c r="P44" s="46"/>
      <c r="Q44" s="46"/>
      <c r="R44" s="46"/>
      <c r="S44" s="46"/>
      <c r="T44" s="46"/>
      <c r="U44" s="50"/>
      <c r="V44" s="466" t="str">
        <f>AM57</f>
        <v>①勝ち</v>
      </c>
      <c r="W44" s="466"/>
      <c r="X44" s="466"/>
      <c r="Y44" s="466"/>
      <c r="Z44" s="466"/>
      <c r="AA44" s="466"/>
      <c r="AB44" s="57"/>
      <c r="AC44" s="46"/>
      <c r="AD44" s="46"/>
      <c r="AE44" s="46"/>
      <c r="AF44" s="46"/>
      <c r="AG44" s="157"/>
      <c r="AH44" s="51"/>
      <c r="AI44" s="51"/>
      <c r="AJ44" s="51"/>
      <c r="AK44" s="50"/>
      <c r="AL44" s="466" t="str">
        <f>AM58</f>
        <v>②勝ち</v>
      </c>
      <c r="AM44" s="466"/>
      <c r="AN44" s="466"/>
      <c r="AO44" s="466"/>
      <c r="AP44" s="466"/>
      <c r="AQ44" s="466"/>
      <c r="AR44" s="466"/>
      <c r="AS44" s="55"/>
      <c r="AT44" s="51"/>
      <c r="AU44" s="51"/>
      <c r="AV44" s="56"/>
      <c r="AW44" s="466" t="str">
        <f>AM62</f>
        <v>⑥勝ち</v>
      </c>
      <c r="AX44" s="466"/>
      <c r="AY44" s="466"/>
      <c r="AZ44" s="466"/>
      <c r="BA44" s="466"/>
      <c r="BB44" s="466"/>
      <c r="BC44" s="466"/>
      <c r="BD44" s="55"/>
      <c r="BE44" s="51"/>
      <c r="BF44" s="51"/>
      <c r="BG44" s="160"/>
      <c r="BH44" s="51"/>
      <c r="BI44" s="46"/>
      <c r="BJ44" s="16"/>
      <c r="BK44" s="16"/>
      <c r="BL44" s="16"/>
      <c r="BM44" s="16"/>
      <c r="BN44" s="16"/>
      <c r="BO44" s="16"/>
      <c r="BP44" s="16"/>
    </row>
    <row r="45" spans="1:68" ht="12.75" customHeight="1">
      <c r="A45" s="16"/>
      <c r="B45" s="16"/>
      <c r="C45" s="320" t="e">
        <f>#REF!</f>
        <v>#REF!</v>
      </c>
      <c r="D45" s="321"/>
      <c r="E45" s="321"/>
      <c r="F45" s="322"/>
      <c r="G45" s="18"/>
      <c r="H45" s="18"/>
      <c r="I45" s="18"/>
      <c r="J45" s="18"/>
      <c r="K45" s="320" t="e">
        <f>#REF!</f>
        <v>#REF!</v>
      </c>
      <c r="L45" s="321"/>
      <c r="M45" s="321"/>
      <c r="N45" s="322"/>
      <c r="O45" s="16"/>
      <c r="P45" s="16"/>
      <c r="Q45" s="16"/>
      <c r="R45" s="16"/>
      <c r="S45" s="320" t="e">
        <f>#REF!</f>
        <v>#REF!</v>
      </c>
      <c r="T45" s="321"/>
      <c r="U45" s="321"/>
      <c r="V45" s="322"/>
      <c r="W45" s="18"/>
      <c r="X45" s="18"/>
      <c r="Y45" s="18"/>
      <c r="Z45" s="18"/>
      <c r="AA45" s="320" t="e">
        <f>#REF!</f>
        <v>#REF!</v>
      </c>
      <c r="AB45" s="321"/>
      <c r="AC45" s="321"/>
      <c r="AD45" s="322"/>
      <c r="AE45" s="16"/>
      <c r="AF45" s="16"/>
      <c r="AG45" s="161"/>
      <c r="AH45" s="17"/>
      <c r="AI45" s="320" t="e">
        <f>#REF!</f>
        <v>#REF!</v>
      </c>
      <c r="AJ45" s="321"/>
      <c r="AK45" s="321"/>
      <c r="AL45" s="322"/>
      <c r="AM45" s="22"/>
      <c r="AN45" s="18"/>
      <c r="AO45" s="18"/>
      <c r="AP45" s="17"/>
      <c r="AQ45" s="153"/>
      <c r="AR45" s="154"/>
      <c r="AS45" s="320" t="e">
        <f>#REF!</f>
        <v>#REF!</v>
      </c>
      <c r="AT45" s="321"/>
      <c r="AU45" s="321"/>
      <c r="AV45" s="322"/>
      <c r="AW45" s="17"/>
      <c r="AX45" s="17"/>
      <c r="AY45" s="21"/>
      <c r="AZ45" s="21"/>
      <c r="BA45" s="21"/>
      <c r="BB45" s="21"/>
      <c r="BC45" s="507" t="e">
        <f>#REF!</f>
        <v>#REF!</v>
      </c>
      <c r="BD45" s="507"/>
      <c r="BE45" s="507"/>
      <c r="BF45" s="507"/>
      <c r="BG45" s="162"/>
      <c r="BH45" s="103"/>
      <c r="BI45" s="103"/>
      <c r="BJ45" s="103"/>
      <c r="BK45" s="16"/>
      <c r="BL45" s="16"/>
      <c r="BM45" s="16"/>
      <c r="BN45" s="16"/>
      <c r="BO45" s="16"/>
      <c r="BP45" s="16"/>
    </row>
    <row r="46" spans="1:68" ht="12.75" customHeight="1">
      <c r="A46" s="16"/>
      <c r="B46" s="16"/>
      <c r="C46" s="323"/>
      <c r="D46" s="324"/>
      <c r="E46" s="324"/>
      <c r="F46" s="325"/>
      <c r="G46" s="18"/>
      <c r="H46" s="18"/>
      <c r="I46" s="18"/>
      <c r="J46" s="18"/>
      <c r="K46" s="323"/>
      <c r="L46" s="324"/>
      <c r="M46" s="324"/>
      <c r="N46" s="325"/>
      <c r="O46" s="16"/>
      <c r="P46" s="16"/>
      <c r="Q46" s="16"/>
      <c r="R46" s="16"/>
      <c r="S46" s="323"/>
      <c r="T46" s="324"/>
      <c r="U46" s="324"/>
      <c r="V46" s="325"/>
      <c r="W46" s="18"/>
      <c r="X46" s="18"/>
      <c r="Y46" s="18"/>
      <c r="Z46" s="18"/>
      <c r="AA46" s="323"/>
      <c r="AB46" s="324"/>
      <c r="AC46" s="324"/>
      <c r="AD46" s="325"/>
      <c r="AE46" s="16"/>
      <c r="AF46" s="16"/>
      <c r="AG46" s="161"/>
      <c r="AH46" s="17"/>
      <c r="AI46" s="323"/>
      <c r="AJ46" s="324"/>
      <c r="AK46" s="324"/>
      <c r="AL46" s="325"/>
      <c r="AM46" s="17"/>
      <c r="AN46" s="18"/>
      <c r="AO46" s="18"/>
      <c r="AP46" s="17"/>
      <c r="AQ46" s="153"/>
      <c r="AR46" s="153"/>
      <c r="AS46" s="323"/>
      <c r="AT46" s="324"/>
      <c r="AU46" s="324"/>
      <c r="AV46" s="325"/>
      <c r="AW46" s="17"/>
      <c r="AX46" s="17"/>
      <c r="AY46" s="21"/>
      <c r="AZ46" s="21"/>
      <c r="BA46" s="21"/>
      <c r="BB46" s="21"/>
      <c r="BC46" s="507"/>
      <c r="BD46" s="507"/>
      <c r="BE46" s="507"/>
      <c r="BF46" s="507"/>
      <c r="BG46" s="162"/>
      <c r="BH46" s="103"/>
      <c r="BI46" s="103"/>
      <c r="BJ46" s="103"/>
      <c r="BK46" s="16"/>
      <c r="BL46" s="16"/>
      <c r="BM46" s="16"/>
      <c r="BN46" s="16"/>
      <c r="BO46" s="16"/>
      <c r="BP46" s="16"/>
    </row>
    <row r="47" spans="1:68" ht="12.75" customHeight="1">
      <c r="A47" s="16"/>
      <c r="B47" s="16"/>
      <c r="C47" s="323"/>
      <c r="D47" s="324"/>
      <c r="E47" s="324"/>
      <c r="F47" s="325"/>
      <c r="G47" s="18"/>
      <c r="H47" s="18"/>
      <c r="I47" s="18"/>
      <c r="J47" s="18"/>
      <c r="K47" s="323"/>
      <c r="L47" s="324"/>
      <c r="M47" s="324"/>
      <c r="N47" s="325"/>
      <c r="O47" s="16"/>
      <c r="P47" s="16"/>
      <c r="Q47" s="16"/>
      <c r="R47" s="16"/>
      <c r="S47" s="323"/>
      <c r="T47" s="324"/>
      <c r="U47" s="324"/>
      <c r="V47" s="325"/>
      <c r="W47" s="18"/>
      <c r="X47" s="18"/>
      <c r="Y47" s="18"/>
      <c r="Z47" s="18"/>
      <c r="AA47" s="323"/>
      <c r="AB47" s="324"/>
      <c r="AC47" s="324"/>
      <c r="AD47" s="325"/>
      <c r="AE47" s="16"/>
      <c r="AF47" s="16"/>
      <c r="AG47" s="161"/>
      <c r="AH47" s="17"/>
      <c r="AI47" s="323"/>
      <c r="AJ47" s="324"/>
      <c r="AK47" s="324"/>
      <c r="AL47" s="325"/>
      <c r="AM47" s="17"/>
      <c r="AN47" s="18"/>
      <c r="AO47" s="18"/>
      <c r="AP47" s="17"/>
      <c r="AQ47" s="153"/>
      <c r="AR47" s="153"/>
      <c r="AS47" s="323"/>
      <c r="AT47" s="324"/>
      <c r="AU47" s="324"/>
      <c r="AV47" s="325"/>
      <c r="AW47" s="17"/>
      <c r="AX47" s="17"/>
      <c r="AY47" s="21"/>
      <c r="AZ47" s="21"/>
      <c r="BA47" s="21"/>
      <c r="BB47" s="21"/>
      <c r="BC47" s="507"/>
      <c r="BD47" s="507"/>
      <c r="BE47" s="507"/>
      <c r="BF47" s="507"/>
      <c r="BG47" s="162"/>
      <c r="BH47" s="103"/>
      <c r="BI47" s="103"/>
      <c r="BJ47" s="103"/>
      <c r="BK47" s="16"/>
      <c r="BL47" s="16"/>
      <c r="BM47" s="16"/>
      <c r="BN47" s="16"/>
      <c r="BO47" s="16"/>
      <c r="BP47" s="16"/>
    </row>
    <row r="48" spans="1:68" ht="12.75" customHeight="1">
      <c r="A48" s="16"/>
      <c r="B48" s="16"/>
      <c r="C48" s="323"/>
      <c r="D48" s="324"/>
      <c r="E48" s="324"/>
      <c r="F48" s="325"/>
      <c r="G48" s="18"/>
      <c r="H48" s="18"/>
      <c r="I48" s="18"/>
      <c r="J48" s="18"/>
      <c r="K48" s="323"/>
      <c r="L48" s="324"/>
      <c r="M48" s="324"/>
      <c r="N48" s="325"/>
      <c r="O48" s="16"/>
      <c r="P48" s="16"/>
      <c r="Q48" s="16"/>
      <c r="R48" s="16"/>
      <c r="S48" s="323"/>
      <c r="T48" s="324"/>
      <c r="U48" s="324"/>
      <c r="V48" s="325"/>
      <c r="W48" s="18"/>
      <c r="X48" s="18"/>
      <c r="Y48" s="18"/>
      <c r="Z48" s="18"/>
      <c r="AA48" s="323"/>
      <c r="AB48" s="324"/>
      <c r="AC48" s="324"/>
      <c r="AD48" s="325"/>
      <c r="AE48" s="16"/>
      <c r="AF48" s="16"/>
      <c r="AG48" s="161"/>
      <c r="AH48" s="17"/>
      <c r="AI48" s="323"/>
      <c r="AJ48" s="324"/>
      <c r="AK48" s="324"/>
      <c r="AL48" s="325"/>
      <c r="AM48" s="17"/>
      <c r="AN48" s="18"/>
      <c r="AO48" s="18"/>
      <c r="AP48" s="17"/>
      <c r="AQ48" s="153"/>
      <c r="AR48" s="153"/>
      <c r="AS48" s="323"/>
      <c r="AT48" s="324"/>
      <c r="AU48" s="324"/>
      <c r="AV48" s="325"/>
      <c r="AW48" s="17"/>
      <c r="AX48" s="17"/>
      <c r="AY48" s="21"/>
      <c r="AZ48" s="21"/>
      <c r="BA48" s="21"/>
      <c r="BB48" s="21"/>
      <c r="BC48" s="507"/>
      <c r="BD48" s="507"/>
      <c r="BE48" s="507"/>
      <c r="BF48" s="507"/>
      <c r="BG48" s="162"/>
      <c r="BH48" s="103"/>
      <c r="BI48" s="103"/>
      <c r="BJ48" s="103"/>
      <c r="BK48" s="16"/>
      <c r="BL48" s="16"/>
      <c r="BM48" s="16"/>
      <c r="BN48" s="16"/>
      <c r="BO48" s="16"/>
      <c r="BP48" s="16"/>
    </row>
    <row r="49" spans="1:68" ht="12.75" customHeight="1">
      <c r="A49" s="16"/>
      <c r="B49" s="16"/>
      <c r="C49" s="326"/>
      <c r="D49" s="327"/>
      <c r="E49" s="327"/>
      <c r="F49" s="328"/>
      <c r="G49" s="18"/>
      <c r="H49" s="18"/>
      <c r="I49" s="18"/>
      <c r="J49" s="18"/>
      <c r="K49" s="326"/>
      <c r="L49" s="327"/>
      <c r="M49" s="327"/>
      <c r="N49" s="328"/>
      <c r="O49" s="16"/>
      <c r="P49" s="16"/>
      <c r="Q49" s="16"/>
      <c r="R49" s="16"/>
      <c r="S49" s="326"/>
      <c r="T49" s="327"/>
      <c r="U49" s="327"/>
      <c r="V49" s="328"/>
      <c r="W49" s="18"/>
      <c r="X49" s="18"/>
      <c r="Y49" s="18"/>
      <c r="Z49" s="18"/>
      <c r="AA49" s="326"/>
      <c r="AB49" s="327"/>
      <c r="AC49" s="327"/>
      <c r="AD49" s="328"/>
      <c r="AE49" s="16"/>
      <c r="AF49" s="16"/>
      <c r="AG49" s="161"/>
      <c r="AH49" s="17"/>
      <c r="AI49" s="326"/>
      <c r="AJ49" s="327"/>
      <c r="AK49" s="327"/>
      <c r="AL49" s="328"/>
      <c r="AM49" s="17"/>
      <c r="AN49" s="18"/>
      <c r="AO49" s="18"/>
      <c r="AP49" s="17"/>
      <c r="AQ49" s="153"/>
      <c r="AR49" s="153"/>
      <c r="AS49" s="326"/>
      <c r="AT49" s="327"/>
      <c r="AU49" s="327"/>
      <c r="AV49" s="328"/>
      <c r="AW49" s="17"/>
      <c r="AX49" s="17"/>
      <c r="AY49" s="21"/>
      <c r="AZ49" s="21"/>
      <c r="BA49" s="21"/>
      <c r="BB49" s="21"/>
      <c r="BC49" s="507"/>
      <c r="BD49" s="507"/>
      <c r="BE49" s="507"/>
      <c r="BF49" s="507"/>
      <c r="BG49" s="162"/>
      <c r="BH49" s="103"/>
      <c r="BI49" s="103"/>
      <c r="BJ49" s="103"/>
      <c r="BK49" s="16"/>
      <c r="BL49" s="16"/>
      <c r="BM49" s="16"/>
      <c r="BN49" s="16"/>
      <c r="BO49" s="16"/>
      <c r="BP49" s="16"/>
    </row>
    <row r="50" spans="6:68" ht="12.75" customHeight="1">
      <c r="F50" s="16"/>
      <c r="H50" s="59"/>
      <c r="I50" s="6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61"/>
      <c r="Y50" s="62"/>
      <c r="AG50" s="163"/>
      <c r="AH50" s="14"/>
      <c r="AI50" s="14"/>
      <c r="AJ50" s="14"/>
      <c r="AK50" s="60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61"/>
      <c r="BE50" s="17"/>
      <c r="BF50" s="44"/>
      <c r="BG50" s="164"/>
      <c r="BH50" s="44"/>
      <c r="BI50" s="44"/>
      <c r="BJ50" s="44"/>
      <c r="BK50" s="44"/>
      <c r="BL50" s="44"/>
      <c r="BM50" s="44"/>
      <c r="BN50" s="63"/>
      <c r="BO50" s="16"/>
      <c r="BP50" s="16"/>
    </row>
    <row r="51" spans="6:68" ht="12.75" customHeight="1">
      <c r="F51" s="16"/>
      <c r="I51" s="488">
        <f>W59</f>
        <v>0</v>
      </c>
      <c r="J51" s="488"/>
      <c r="K51" s="78"/>
      <c r="N51" s="431" t="s">
        <v>161</v>
      </c>
      <c r="O51" s="431"/>
      <c r="P51" s="431"/>
      <c r="Q51" s="431"/>
      <c r="R51" s="431"/>
      <c r="S51" s="431"/>
      <c r="V51" s="78"/>
      <c r="W51" s="487">
        <f>AB59</f>
        <v>0</v>
      </c>
      <c r="X51" s="487"/>
      <c r="AG51" s="163"/>
      <c r="AH51" s="14"/>
      <c r="AI51" s="14"/>
      <c r="AJ51" s="14"/>
      <c r="AK51" s="546">
        <f>W60</f>
        <v>0</v>
      </c>
      <c r="AL51" s="546"/>
      <c r="AM51" s="14"/>
      <c r="AN51" s="14"/>
      <c r="AO51" s="14"/>
      <c r="AP51" s="14"/>
      <c r="AQ51" s="14"/>
      <c r="AR51" s="508" t="s">
        <v>162</v>
      </c>
      <c r="AS51" s="508"/>
      <c r="AT51" s="508"/>
      <c r="AU51" s="508"/>
      <c r="AV51" s="508"/>
      <c r="AW51" s="508"/>
      <c r="AX51" s="17"/>
      <c r="AY51" s="14"/>
      <c r="AZ51" s="14"/>
      <c r="BA51" s="14"/>
      <c r="BB51" s="14"/>
      <c r="BC51" s="547">
        <f>AB60</f>
        <v>0</v>
      </c>
      <c r="BD51" s="547"/>
      <c r="BE51" s="17"/>
      <c r="BF51" s="44"/>
      <c r="BG51" s="164"/>
      <c r="BH51" s="44"/>
      <c r="BI51" s="44"/>
      <c r="BJ51" s="44"/>
      <c r="BK51" s="44"/>
      <c r="BL51" s="44"/>
      <c r="BM51" s="44"/>
      <c r="BN51" s="63"/>
      <c r="BO51" s="16"/>
      <c r="BP51" s="16"/>
    </row>
    <row r="52" spans="6:68" ht="12.75" customHeight="1" thickBot="1">
      <c r="F52" s="16"/>
      <c r="N52" s="431" t="str">
        <f>AM59</f>
        <v>➂勝ち</v>
      </c>
      <c r="O52" s="431"/>
      <c r="P52" s="431"/>
      <c r="Q52" s="431"/>
      <c r="R52" s="431"/>
      <c r="S52" s="431"/>
      <c r="AG52" s="165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485" t="str">
        <f>AM60</f>
        <v>④勝ち</v>
      </c>
      <c r="AS52" s="485"/>
      <c r="AT52" s="485"/>
      <c r="AU52" s="485"/>
      <c r="AV52" s="485"/>
      <c r="AW52" s="485"/>
      <c r="AX52" s="167"/>
      <c r="AY52" s="166"/>
      <c r="AZ52" s="166"/>
      <c r="BA52" s="166"/>
      <c r="BB52" s="166"/>
      <c r="BC52" s="166"/>
      <c r="BD52" s="166"/>
      <c r="BE52" s="167"/>
      <c r="BF52" s="168"/>
      <c r="BG52" s="169"/>
      <c r="BH52" s="44"/>
      <c r="BI52" s="44"/>
      <c r="BJ52" s="44"/>
      <c r="BK52" s="44"/>
      <c r="BL52" s="44"/>
      <c r="BM52" s="44"/>
      <c r="BN52" s="63"/>
      <c r="BO52" s="16"/>
      <c r="BP52" s="16"/>
    </row>
    <row r="53" spans="6:68" ht="15" customHeight="1">
      <c r="F53" s="16"/>
      <c r="N53" s="18"/>
      <c r="O53" s="18"/>
      <c r="P53" s="18"/>
      <c r="Q53" s="18"/>
      <c r="R53" s="18"/>
      <c r="S53" s="18"/>
      <c r="AT53" s="18"/>
      <c r="AU53" s="18"/>
      <c r="AV53" s="18"/>
      <c r="AW53" s="18"/>
      <c r="AX53" s="18"/>
      <c r="AY53" s="18"/>
      <c r="BE53" s="16"/>
      <c r="BF53" s="44"/>
      <c r="BG53" s="44"/>
      <c r="BH53" s="44"/>
      <c r="BI53" s="44"/>
      <c r="BJ53" s="44"/>
      <c r="BK53" s="44"/>
      <c r="BL53" s="44"/>
      <c r="BM53" s="44"/>
      <c r="BN53" s="63"/>
      <c r="BO53" s="16"/>
      <c r="BP53" s="16"/>
    </row>
    <row r="54" spans="3:66" ht="15" customHeight="1">
      <c r="C54" s="545" t="s">
        <v>247</v>
      </c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45"/>
      <c r="AL54" s="545"/>
      <c r="AM54" s="545"/>
      <c r="AN54" s="545"/>
      <c r="AO54" s="545"/>
      <c r="AP54" s="545"/>
      <c r="AQ54" s="545"/>
      <c r="AR54" s="545"/>
      <c r="AS54" s="545"/>
      <c r="AT54" s="545"/>
      <c r="AU54" s="545"/>
      <c r="AV54" s="545"/>
      <c r="AW54" s="545"/>
      <c r="AX54" s="545"/>
      <c r="AY54" s="545"/>
      <c r="AZ54" s="545"/>
      <c r="BA54" s="545"/>
      <c r="BB54" s="545"/>
      <c r="BC54" s="545"/>
      <c r="BD54" s="545"/>
      <c r="BE54" s="545"/>
      <c r="BF54" s="545"/>
      <c r="BG54" s="545"/>
      <c r="BH54" s="545"/>
      <c r="BI54" s="545"/>
      <c r="BJ54" s="545"/>
      <c r="BK54" s="44"/>
      <c r="BL54" s="44"/>
      <c r="BM54" s="44"/>
      <c r="BN54" s="63"/>
    </row>
    <row r="55" spans="7:61" ht="15" customHeight="1" thickBot="1">
      <c r="G55" s="390"/>
      <c r="H55" s="390"/>
      <c r="I55" s="390" t="s">
        <v>14</v>
      </c>
      <c r="J55" s="390"/>
      <c r="K55" s="390"/>
      <c r="L55" s="390"/>
      <c r="M55" s="390"/>
      <c r="N55" s="378"/>
      <c r="O55" s="513" t="str">
        <f>E38</f>
        <v>上原グラウンドB</v>
      </c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5"/>
      <c r="AM55" s="378" t="s">
        <v>15</v>
      </c>
      <c r="AN55" s="376"/>
      <c r="AO55" s="376"/>
      <c r="AP55" s="376"/>
      <c r="AQ55" s="376"/>
      <c r="AR55" s="376"/>
      <c r="AS55" s="376"/>
      <c r="AT55" s="376"/>
      <c r="AU55" s="379"/>
      <c r="AV55" s="376" t="s">
        <v>16</v>
      </c>
      <c r="AW55" s="376"/>
      <c r="AX55" s="376"/>
      <c r="AY55" s="376"/>
      <c r="AZ55" s="376"/>
      <c r="BA55" s="376"/>
      <c r="BB55" s="376"/>
      <c r="BC55" s="376"/>
      <c r="BD55" s="376"/>
      <c r="BE55" s="379"/>
      <c r="BF55" s="44"/>
      <c r="BG55" s="44"/>
      <c r="BH55" s="44"/>
      <c r="BI55" s="44"/>
    </row>
    <row r="56" spans="7:61" ht="15" customHeight="1" thickTop="1">
      <c r="G56" s="481" t="s">
        <v>37</v>
      </c>
      <c r="H56" s="481"/>
      <c r="I56" s="554">
        <v>0.4166666666666667</v>
      </c>
      <c r="J56" s="555"/>
      <c r="K56" s="555"/>
      <c r="L56" s="555"/>
      <c r="M56" s="555"/>
      <c r="N56" s="468"/>
      <c r="O56" s="489" t="e">
        <f>C45</f>
        <v>#REF!</v>
      </c>
      <c r="P56" s="490"/>
      <c r="Q56" s="490"/>
      <c r="R56" s="490"/>
      <c r="S56" s="490"/>
      <c r="T56" s="490"/>
      <c r="U56" s="490"/>
      <c r="V56" s="490"/>
      <c r="W56" s="491"/>
      <c r="X56" s="492"/>
      <c r="Y56" s="492"/>
      <c r="Z56" s="492" t="s">
        <v>9</v>
      </c>
      <c r="AA56" s="492"/>
      <c r="AB56" s="492"/>
      <c r="AC56" s="492"/>
      <c r="AD56" s="493"/>
      <c r="AE56" s="490" t="e">
        <f>K45</f>
        <v>#REF!</v>
      </c>
      <c r="AF56" s="490"/>
      <c r="AG56" s="490"/>
      <c r="AH56" s="490"/>
      <c r="AI56" s="490"/>
      <c r="AJ56" s="490"/>
      <c r="AK56" s="490"/>
      <c r="AL56" s="500"/>
      <c r="AM56" s="501" t="e">
        <f>AE58</f>
        <v>#REF!</v>
      </c>
      <c r="AN56" s="492"/>
      <c r="AO56" s="492"/>
      <c r="AP56" s="492"/>
      <c r="AQ56" s="492"/>
      <c r="AR56" s="492"/>
      <c r="AS56" s="492"/>
      <c r="AT56" s="492"/>
      <c r="AU56" s="502"/>
      <c r="AV56" s="492"/>
      <c r="AW56" s="492"/>
      <c r="AX56" s="492"/>
      <c r="AY56" s="492"/>
      <c r="AZ56" s="493"/>
      <c r="BA56" s="491"/>
      <c r="BB56" s="492"/>
      <c r="BC56" s="492"/>
      <c r="BD56" s="492"/>
      <c r="BE56" s="502"/>
      <c r="BF56" s="44"/>
      <c r="BG56" s="44"/>
      <c r="BH56" s="44"/>
      <c r="BI56" s="44"/>
    </row>
    <row r="57" spans="7:61" ht="15" customHeight="1">
      <c r="G57" s="471" t="s">
        <v>38</v>
      </c>
      <c r="H57" s="471"/>
      <c r="I57" s="472">
        <v>0.4444444444444444</v>
      </c>
      <c r="J57" s="471"/>
      <c r="K57" s="471"/>
      <c r="L57" s="471"/>
      <c r="M57" s="471"/>
      <c r="N57" s="473"/>
      <c r="O57" s="474" t="e">
        <f>S45</f>
        <v>#REF!</v>
      </c>
      <c r="P57" s="475"/>
      <c r="Q57" s="475"/>
      <c r="R57" s="475"/>
      <c r="S57" s="475"/>
      <c r="T57" s="475"/>
      <c r="U57" s="475"/>
      <c r="V57" s="475"/>
      <c r="W57" s="460"/>
      <c r="X57" s="458"/>
      <c r="Y57" s="458"/>
      <c r="Z57" s="458" t="s">
        <v>9</v>
      </c>
      <c r="AA57" s="458"/>
      <c r="AB57" s="482"/>
      <c r="AC57" s="458"/>
      <c r="AD57" s="459"/>
      <c r="AE57" s="475" t="e">
        <f>AA45</f>
        <v>#REF!</v>
      </c>
      <c r="AF57" s="475"/>
      <c r="AG57" s="475"/>
      <c r="AH57" s="475"/>
      <c r="AI57" s="475"/>
      <c r="AJ57" s="475"/>
      <c r="AK57" s="475"/>
      <c r="AL57" s="476"/>
      <c r="AM57" s="473" t="s">
        <v>80</v>
      </c>
      <c r="AN57" s="458"/>
      <c r="AO57" s="458"/>
      <c r="AP57" s="458"/>
      <c r="AQ57" s="458"/>
      <c r="AR57" s="458"/>
      <c r="AS57" s="458"/>
      <c r="AT57" s="458"/>
      <c r="AU57" s="461"/>
      <c r="AV57" s="458"/>
      <c r="AW57" s="458"/>
      <c r="AX57" s="458"/>
      <c r="AY57" s="458"/>
      <c r="AZ57" s="459"/>
      <c r="BA57" s="557"/>
      <c r="BB57" s="558"/>
      <c r="BC57" s="558"/>
      <c r="BD57" s="558"/>
      <c r="BE57" s="559"/>
      <c r="BF57" s="44"/>
      <c r="BG57" s="44"/>
      <c r="BH57" s="44"/>
      <c r="BI57" s="44"/>
    </row>
    <row r="58" spans="7:61" ht="15" customHeight="1">
      <c r="G58" s="471" t="s">
        <v>39</v>
      </c>
      <c r="H58" s="471"/>
      <c r="I58" s="472">
        <v>0.472222222222222</v>
      </c>
      <c r="J58" s="471"/>
      <c r="K58" s="471"/>
      <c r="L58" s="471"/>
      <c r="M58" s="471"/>
      <c r="N58" s="473"/>
      <c r="O58" s="474" t="e">
        <f>AI45</f>
        <v>#REF!</v>
      </c>
      <c r="P58" s="475"/>
      <c r="Q58" s="475"/>
      <c r="R58" s="475"/>
      <c r="S58" s="475"/>
      <c r="T58" s="475"/>
      <c r="U58" s="475"/>
      <c r="V58" s="475"/>
      <c r="W58" s="460"/>
      <c r="X58" s="458"/>
      <c r="Y58" s="458"/>
      <c r="Z58" s="458" t="s">
        <v>9</v>
      </c>
      <c r="AA58" s="458"/>
      <c r="AB58" s="458"/>
      <c r="AC58" s="458"/>
      <c r="AD58" s="459"/>
      <c r="AE58" s="475" t="e">
        <f>AS45</f>
        <v>#REF!</v>
      </c>
      <c r="AF58" s="475"/>
      <c r="AG58" s="475"/>
      <c r="AH58" s="475"/>
      <c r="AI58" s="475"/>
      <c r="AJ58" s="475"/>
      <c r="AK58" s="475"/>
      <c r="AL58" s="476"/>
      <c r="AM58" s="473" t="s">
        <v>81</v>
      </c>
      <c r="AN58" s="458"/>
      <c r="AO58" s="458"/>
      <c r="AP58" s="458"/>
      <c r="AQ58" s="458"/>
      <c r="AR58" s="458"/>
      <c r="AS58" s="458"/>
      <c r="AT58" s="458"/>
      <c r="AU58" s="461"/>
      <c r="AV58" s="458"/>
      <c r="AW58" s="458"/>
      <c r="AX58" s="458"/>
      <c r="AY58" s="458"/>
      <c r="AZ58" s="459"/>
      <c r="BA58" s="460"/>
      <c r="BB58" s="458"/>
      <c r="BC58" s="458"/>
      <c r="BD58" s="458"/>
      <c r="BE58" s="461"/>
      <c r="BF58" s="44"/>
      <c r="BG58" s="44"/>
      <c r="BH58" s="44"/>
      <c r="BI58" s="44"/>
    </row>
    <row r="59" spans="7:61" ht="15" customHeight="1">
      <c r="G59" s="473" t="s">
        <v>124</v>
      </c>
      <c r="H59" s="461"/>
      <c r="I59" s="472">
        <v>0.5</v>
      </c>
      <c r="J59" s="471"/>
      <c r="K59" s="471"/>
      <c r="L59" s="471"/>
      <c r="M59" s="471"/>
      <c r="N59" s="473"/>
      <c r="O59" s="484" t="s">
        <v>239</v>
      </c>
      <c r="P59" s="458"/>
      <c r="Q59" s="458"/>
      <c r="R59" s="458"/>
      <c r="S59" s="458"/>
      <c r="T59" s="458"/>
      <c r="U59" s="458"/>
      <c r="V59" s="459"/>
      <c r="W59" s="460"/>
      <c r="X59" s="458"/>
      <c r="Y59" s="458"/>
      <c r="Z59" s="458" t="s">
        <v>9</v>
      </c>
      <c r="AA59" s="458"/>
      <c r="AB59" s="458"/>
      <c r="AC59" s="458"/>
      <c r="AD59" s="459"/>
      <c r="AE59" s="460" t="s">
        <v>240</v>
      </c>
      <c r="AF59" s="458"/>
      <c r="AG59" s="458"/>
      <c r="AH59" s="458"/>
      <c r="AI59" s="458"/>
      <c r="AJ59" s="458"/>
      <c r="AK59" s="458"/>
      <c r="AL59" s="461"/>
      <c r="AM59" s="473" t="s">
        <v>125</v>
      </c>
      <c r="AN59" s="458"/>
      <c r="AO59" s="458"/>
      <c r="AP59" s="458"/>
      <c r="AQ59" s="458"/>
      <c r="AR59" s="458"/>
      <c r="AS59" s="458"/>
      <c r="AT59" s="458"/>
      <c r="AU59" s="461"/>
      <c r="AV59" s="560"/>
      <c r="AW59" s="560"/>
      <c r="AX59" s="560"/>
      <c r="AY59" s="560"/>
      <c r="AZ59" s="561"/>
      <c r="BA59" s="562"/>
      <c r="BB59" s="560"/>
      <c r="BC59" s="560"/>
      <c r="BD59" s="560"/>
      <c r="BE59" s="563"/>
      <c r="BF59" s="44"/>
      <c r="BG59" s="44"/>
      <c r="BH59" s="44"/>
      <c r="BI59" s="44"/>
    </row>
    <row r="60" spans="7:61" ht="15" customHeight="1">
      <c r="G60" s="473" t="s">
        <v>123</v>
      </c>
      <c r="H60" s="461"/>
      <c r="I60" s="472">
        <v>0.527777777777778</v>
      </c>
      <c r="J60" s="471"/>
      <c r="K60" s="471"/>
      <c r="L60" s="471"/>
      <c r="M60" s="471"/>
      <c r="N60" s="473"/>
      <c r="O60" s="484" t="e">
        <f>BC45</f>
        <v>#REF!</v>
      </c>
      <c r="P60" s="458"/>
      <c r="Q60" s="458"/>
      <c r="R60" s="458"/>
      <c r="S60" s="458"/>
      <c r="T60" s="458"/>
      <c r="U60" s="458"/>
      <c r="V60" s="459"/>
      <c r="W60" s="483"/>
      <c r="X60" s="458"/>
      <c r="Y60" s="458"/>
      <c r="Z60" s="458" t="s">
        <v>9</v>
      </c>
      <c r="AA60" s="458"/>
      <c r="AB60" s="458"/>
      <c r="AC60" s="458"/>
      <c r="AD60" s="459"/>
      <c r="AE60" s="460" t="e">
        <f>AI45</f>
        <v>#REF!</v>
      </c>
      <c r="AF60" s="458"/>
      <c r="AG60" s="458"/>
      <c r="AH60" s="458"/>
      <c r="AI60" s="458"/>
      <c r="AJ60" s="458"/>
      <c r="AK60" s="458"/>
      <c r="AL60" s="461"/>
      <c r="AM60" s="473" t="s">
        <v>82</v>
      </c>
      <c r="AN60" s="458"/>
      <c r="AO60" s="458"/>
      <c r="AP60" s="458"/>
      <c r="AQ60" s="458"/>
      <c r="AR60" s="458"/>
      <c r="AS60" s="458"/>
      <c r="AT60" s="458"/>
      <c r="AU60" s="461"/>
      <c r="AV60" s="473"/>
      <c r="AW60" s="458"/>
      <c r="AX60" s="458"/>
      <c r="AY60" s="458"/>
      <c r="AZ60" s="459"/>
      <c r="BA60" s="460"/>
      <c r="BB60" s="458"/>
      <c r="BC60" s="458"/>
      <c r="BD60" s="458"/>
      <c r="BE60" s="461"/>
      <c r="BF60" s="44"/>
      <c r="BG60" s="44"/>
      <c r="BH60" s="44"/>
      <c r="BI60" s="44"/>
    </row>
    <row r="61" spans="7:61" ht="15" customHeight="1">
      <c r="G61" s="473" t="s">
        <v>122</v>
      </c>
      <c r="H61" s="461"/>
      <c r="I61" s="472">
        <v>0.555555555555556</v>
      </c>
      <c r="J61" s="471"/>
      <c r="K61" s="471"/>
      <c r="L61" s="471"/>
      <c r="M61" s="471"/>
      <c r="N61" s="473"/>
      <c r="O61" s="484" t="s">
        <v>80</v>
      </c>
      <c r="P61" s="458"/>
      <c r="Q61" s="458"/>
      <c r="R61" s="458"/>
      <c r="S61" s="458"/>
      <c r="T61" s="458"/>
      <c r="U61" s="458"/>
      <c r="V61" s="459"/>
      <c r="W61" s="460"/>
      <c r="X61" s="458"/>
      <c r="Y61" s="458"/>
      <c r="Z61" s="458" t="s">
        <v>9</v>
      </c>
      <c r="AA61" s="458"/>
      <c r="AB61" s="458"/>
      <c r="AC61" s="458"/>
      <c r="AD61" s="459"/>
      <c r="AE61" s="460" t="s">
        <v>81</v>
      </c>
      <c r="AF61" s="458"/>
      <c r="AG61" s="458"/>
      <c r="AH61" s="458"/>
      <c r="AI61" s="458"/>
      <c r="AJ61" s="458"/>
      <c r="AK61" s="458"/>
      <c r="AL61" s="461"/>
      <c r="AM61" s="473" t="s">
        <v>126</v>
      </c>
      <c r="AN61" s="458"/>
      <c r="AO61" s="458"/>
      <c r="AP61" s="458"/>
      <c r="AQ61" s="458"/>
      <c r="AR61" s="458"/>
      <c r="AS61" s="458"/>
      <c r="AT61" s="458"/>
      <c r="AU61" s="461"/>
      <c r="AV61" s="473"/>
      <c r="AW61" s="458"/>
      <c r="AX61" s="458"/>
      <c r="AY61" s="458"/>
      <c r="AZ61" s="459"/>
      <c r="BA61" s="460"/>
      <c r="BB61" s="458"/>
      <c r="BC61" s="458"/>
      <c r="BD61" s="458"/>
      <c r="BE61" s="461"/>
      <c r="BF61" s="44"/>
      <c r="BG61" s="44"/>
      <c r="BH61" s="44"/>
      <c r="BI61" s="44"/>
    </row>
    <row r="62" spans="7:61" ht="15" customHeight="1">
      <c r="G62" s="473" t="s">
        <v>121</v>
      </c>
      <c r="H62" s="461"/>
      <c r="I62" s="472">
        <v>0.583333333333333</v>
      </c>
      <c r="J62" s="471"/>
      <c r="K62" s="471"/>
      <c r="L62" s="471"/>
      <c r="M62" s="471"/>
      <c r="N62" s="473"/>
      <c r="O62" s="484" t="e">
        <f>AS45</f>
        <v>#REF!</v>
      </c>
      <c r="P62" s="458"/>
      <c r="Q62" s="458"/>
      <c r="R62" s="458"/>
      <c r="S62" s="458"/>
      <c r="T62" s="458"/>
      <c r="U62" s="458"/>
      <c r="V62" s="459"/>
      <c r="W62" s="460"/>
      <c r="X62" s="458"/>
      <c r="Y62" s="458"/>
      <c r="Z62" s="458" t="s">
        <v>9</v>
      </c>
      <c r="AA62" s="458"/>
      <c r="AB62" s="482"/>
      <c r="AC62" s="458"/>
      <c r="AD62" s="459"/>
      <c r="AE62" s="460" t="e">
        <f>BC45</f>
        <v>#REF!</v>
      </c>
      <c r="AF62" s="458"/>
      <c r="AG62" s="458"/>
      <c r="AH62" s="458"/>
      <c r="AI62" s="458"/>
      <c r="AJ62" s="458"/>
      <c r="AK62" s="458"/>
      <c r="AL62" s="461"/>
      <c r="AM62" s="473" t="s">
        <v>127</v>
      </c>
      <c r="AN62" s="458"/>
      <c r="AO62" s="458"/>
      <c r="AP62" s="458"/>
      <c r="AQ62" s="458"/>
      <c r="AR62" s="458"/>
      <c r="AS62" s="458"/>
      <c r="AT62" s="458"/>
      <c r="AU62" s="461"/>
      <c r="AV62" s="473"/>
      <c r="AW62" s="458"/>
      <c r="AX62" s="458"/>
      <c r="AY62" s="458"/>
      <c r="AZ62" s="459"/>
      <c r="BA62" s="460"/>
      <c r="BB62" s="458"/>
      <c r="BC62" s="458"/>
      <c r="BD62" s="458"/>
      <c r="BE62" s="461"/>
      <c r="BF62" s="44"/>
      <c r="BG62" s="44"/>
      <c r="BH62" s="44"/>
      <c r="BI62" s="44"/>
    </row>
    <row r="63" spans="7:61" ht="15.75">
      <c r="G63" s="473"/>
      <c r="H63" s="461"/>
      <c r="I63" s="472"/>
      <c r="J63" s="471"/>
      <c r="K63" s="471"/>
      <c r="L63" s="471"/>
      <c r="M63" s="471"/>
      <c r="N63" s="473"/>
      <c r="O63" s="564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511"/>
      <c r="AN63" s="511"/>
      <c r="AO63" s="511"/>
      <c r="AP63" s="511"/>
      <c r="AQ63" s="511"/>
      <c r="AR63" s="511"/>
      <c r="AS63" s="511"/>
      <c r="AT63" s="511"/>
      <c r="AU63" s="511"/>
      <c r="AV63" s="511"/>
      <c r="AW63" s="511"/>
      <c r="AX63" s="511"/>
      <c r="AY63" s="511"/>
      <c r="AZ63" s="511"/>
      <c r="BA63" s="511"/>
      <c r="BB63" s="511"/>
      <c r="BC63" s="511"/>
      <c r="BD63" s="511"/>
      <c r="BE63" s="565"/>
      <c r="BF63" s="44"/>
      <c r="BG63" s="44"/>
      <c r="BH63" s="44"/>
      <c r="BI63" s="44"/>
    </row>
    <row r="64" spans="1:61" ht="15.75">
      <c r="A64" s="16"/>
      <c r="B64" s="16"/>
      <c r="G64" s="471" t="s">
        <v>120</v>
      </c>
      <c r="H64" s="471"/>
      <c r="I64" s="472">
        <v>0.638888888888889</v>
      </c>
      <c r="J64" s="471"/>
      <c r="K64" s="471"/>
      <c r="L64" s="471"/>
      <c r="M64" s="471"/>
      <c r="N64" s="473"/>
      <c r="O64" s="474" t="s">
        <v>127</v>
      </c>
      <c r="P64" s="475"/>
      <c r="Q64" s="475"/>
      <c r="R64" s="475"/>
      <c r="S64" s="475"/>
      <c r="T64" s="475"/>
      <c r="U64" s="475"/>
      <c r="V64" s="475"/>
      <c r="W64" s="460"/>
      <c r="X64" s="458"/>
      <c r="Y64" s="458"/>
      <c r="Z64" s="458" t="s">
        <v>9</v>
      </c>
      <c r="AA64" s="458"/>
      <c r="AB64" s="458"/>
      <c r="AC64" s="458"/>
      <c r="AD64" s="459"/>
      <c r="AE64" s="475" t="s">
        <v>132</v>
      </c>
      <c r="AF64" s="475"/>
      <c r="AG64" s="475"/>
      <c r="AH64" s="475"/>
      <c r="AI64" s="475"/>
      <c r="AJ64" s="475"/>
      <c r="AK64" s="475"/>
      <c r="AL64" s="476"/>
      <c r="AM64" s="473" t="s">
        <v>66</v>
      </c>
      <c r="AN64" s="458"/>
      <c r="AO64" s="458"/>
      <c r="AP64" s="458"/>
      <c r="AQ64" s="458"/>
      <c r="AR64" s="458"/>
      <c r="AS64" s="458"/>
      <c r="AT64" s="458"/>
      <c r="AU64" s="461"/>
      <c r="AV64" s="458"/>
      <c r="AW64" s="458"/>
      <c r="AX64" s="458"/>
      <c r="AY64" s="458"/>
      <c r="AZ64" s="459"/>
      <c r="BA64" s="460"/>
      <c r="BB64" s="458"/>
      <c r="BC64" s="458"/>
      <c r="BD64" s="458"/>
      <c r="BE64" s="461"/>
      <c r="BF64" s="16"/>
      <c r="BG64" s="16"/>
      <c r="BH64" s="16"/>
      <c r="BI64" s="16"/>
    </row>
  </sheetData>
  <sheetProtection/>
  <mergeCells count="283">
    <mergeCell ref="AE64:AL64"/>
    <mergeCell ref="AM64:AU64"/>
    <mergeCell ref="AV64:AZ64"/>
    <mergeCell ref="BA64:BE64"/>
    <mergeCell ref="G64:H64"/>
    <mergeCell ref="I64:N64"/>
    <mergeCell ref="O64:V64"/>
    <mergeCell ref="W64:Y64"/>
    <mergeCell ref="Z64:AA64"/>
    <mergeCell ref="AB64:AD64"/>
    <mergeCell ref="AE62:AL62"/>
    <mergeCell ref="AM62:AU62"/>
    <mergeCell ref="AV62:AZ62"/>
    <mergeCell ref="BA62:BE62"/>
    <mergeCell ref="G63:H63"/>
    <mergeCell ref="I63:N63"/>
    <mergeCell ref="O63:BE63"/>
    <mergeCell ref="AE61:AL61"/>
    <mergeCell ref="AM61:AU61"/>
    <mergeCell ref="AV61:AZ61"/>
    <mergeCell ref="BA61:BE61"/>
    <mergeCell ref="G62:H62"/>
    <mergeCell ref="I62:N62"/>
    <mergeCell ref="O62:V62"/>
    <mergeCell ref="W62:Y62"/>
    <mergeCell ref="Z62:AA62"/>
    <mergeCell ref="AB62:AD62"/>
    <mergeCell ref="AE60:AL60"/>
    <mergeCell ref="AM60:AU60"/>
    <mergeCell ref="AV60:AZ60"/>
    <mergeCell ref="BA60:BE60"/>
    <mergeCell ref="G61:H61"/>
    <mergeCell ref="I61:N61"/>
    <mergeCell ref="O61:V61"/>
    <mergeCell ref="W61:Y61"/>
    <mergeCell ref="Z61:AA61"/>
    <mergeCell ref="AB61:AD61"/>
    <mergeCell ref="AE59:AL59"/>
    <mergeCell ref="AM59:AU59"/>
    <mergeCell ref="AV59:AZ59"/>
    <mergeCell ref="BA59:BE59"/>
    <mergeCell ref="G60:H60"/>
    <mergeCell ref="I60:N60"/>
    <mergeCell ref="O60:V60"/>
    <mergeCell ref="W60:Y60"/>
    <mergeCell ref="Z60:AA60"/>
    <mergeCell ref="AB60:AD60"/>
    <mergeCell ref="AE58:AL58"/>
    <mergeCell ref="AM58:AU58"/>
    <mergeCell ref="AV58:AZ58"/>
    <mergeCell ref="BA58:BE58"/>
    <mergeCell ref="G59:H59"/>
    <mergeCell ref="I59:N59"/>
    <mergeCell ref="O59:V59"/>
    <mergeCell ref="W59:Y59"/>
    <mergeCell ref="Z59:AA59"/>
    <mergeCell ref="AB59:AD59"/>
    <mergeCell ref="AE57:AL57"/>
    <mergeCell ref="AM57:AU57"/>
    <mergeCell ref="AV57:AZ57"/>
    <mergeCell ref="BA57:BE57"/>
    <mergeCell ref="G58:H58"/>
    <mergeCell ref="I58:N58"/>
    <mergeCell ref="O58:V58"/>
    <mergeCell ref="W58:Y58"/>
    <mergeCell ref="Z58:AA58"/>
    <mergeCell ref="AB58:AD58"/>
    <mergeCell ref="AE56:AL56"/>
    <mergeCell ref="AM56:AU56"/>
    <mergeCell ref="AV56:AZ56"/>
    <mergeCell ref="BA56:BE56"/>
    <mergeCell ref="G57:H57"/>
    <mergeCell ref="I57:N57"/>
    <mergeCell ref="O57:V57"/>
    <mergeCell ref="W57:Y57"/>
    <mergeCell ref="Z57:AA57"/>
    <mergeCell ref="AB57:AD57"/>
    <mergeCell ref="G56:H56"/>
    <mergeCell ref="I56:N56"/>
    <mergeCell ref="O56:V56"/>
    <mergeCell ref="W56:Y56"/>
    <mergeCell ref="Z56:AA56"/>
    <mergeCell ref="AB56:AD56"/>
    <mergeCell ref="N52:S52"/>
    <mergeCell ref="AR52:AW52"/>
    <mergeCell ref="C54:BJ54"/>
    <mergeCell ref="G55:H55"/>
    <mergeCell ref="I55:N55"/>
    <mergeCell ref="O55:AL55"/>
    <mergeCell ref="AM55:AU55"/>
    <mergeCell ref="AV55:BE55"/>
    <mergeCell ref="BC45:BF49"/>
    <mergeCell ref="I51:J51"/>
    <mergeCell ref="N51:S51"/>
    <mergeCell ref="W51:X51"/>
    <mergeCell ref="AK51:AL51"/>
    <mergeCell ref="AR51:AW51"/>
    <mergeCell ref="BC51:BD51"/>
    <mergeCell ref="F44:K44"/>
    <mergeCell ref="V44:AA44"/>
    <mergeCell ref="AL44:AR44"/>
    <mergeCell ref="AW44:BC44"/>
    <mergeCell ref="C45:F49"/>
    <mergeCell ref="K45:N49"/>
    <mergeCell ref="S45:V49"/>
    <mergeCell ref="AA45:AD49"/>
    <mergeCell ref="AI45:AL49"/>
    <mergeCell ref="AS45:AV49"/>
    <mergeCell ref="AV42:AX42"/>
    <mergeCell ref="BB42:BD42"/>
    <mergeCell ref="F43:K43"/>
    <mergeCell ref="V43:AA43"/>
    <mergeCell ref="AL43:AR43"/>
    <mergeCell ref="AW43:BC43"/>
    <mergeCell ref="BC40:BD40"/>
    <mergeCell ref="N41:S41"/>
    <mergeCell ref="AG41:BG41"/>
    <mergeCell ref="E42:F42"/>
    <mergeCell ref="K42:L42"/>
    <mergeCell ref="N42:S42"/>
    <mergeCell ref="U42:V42"/>
    <mergeCell ref="AA42:AB42"/>
    <mergeCell ref="AK42:AM42"/>
    <mergeCell ref="AQ42:AS42"/>
    <mergeCell ref="A38:D38"/>
    <mergeCell ref="E38:O38"/>
    <mergeCell ref="Q38:R38"/>
    <mergeCell ref="AS38:AT38"/>
    <mergeCell ref="AD39:AI39"/>
    <mergeCell ref="I40:J40"/>
    <mergeCell ref="W40:X40"/>
    <mergeCell ref="AD40:AI40"/>
    <mergeCell ref="AO40:AP40"/>
    <mergeCell ref="AE32:AL32"/>
    <mergeCell ref="AM32:AU32"/>
    <mergeCell ref="AV32:AZ32"/>
    <mergeCell ref="BA32:BE32"/>
    <mergeCell ref="A35:X35"/>
    <mergeCell ref="Y36:AN37"/>
    <mergeCell ref="A37:W37"/>
    <mergeCell ref="AE31:AL31"/>
    <mergeCell ref="AM31:AU31"/>
    <mergeCell ref="AV31:AZ31"/>
    <mergeCell ref="BA31:BE31"/>
    <mergeCell ref="G32:H32"/>
    <mergeCell ref="I32:N32"/>
    <mergeCell ref="O32:V32"/>
    <mergeCell ref="W32:Y32"/>
    <mergeCell ref="Z32:AA32"/>
    <mergeCell ref="AB32:AD32"/>
    <mergeCell ref="AE30:AL30"/>
    <mergeCell ref="AM30:AU30"/>
    <mergeCell ref="AV30:AZ30"/>
    <mergeCell ref="BA30:BE30"/>
    <mergeCell ref="G31:H31"/>
    <mergeCell ref="I31:N31"/>
    <mergeCell ref="O31:V31"/>
    <mergeCell ref="W31:Y31"/>
    <mergeCell ref="Z31:AA31"/>
    <mergeCell ref="AB31:AD31"/>
    <mergeCell ref="AE29:AL29"/>
    <mergeCell ref="AM29:AU29"/>
    <mergeCell ref="AV29:AZ29"/>
    <mergeCell ref="BA29:BE29"/>
    <mergeCell ref="G30:H30"/>
    <mergeCell ref="I30:N30"/>
    <mergeCell ref="O30:V30"/>
    <mergeCell ref="W30:Y30"/>
    <mergeCell ref="Z30:AA30"/>
    <mergeCell ref="AB30:AD30"/>
    <mergeCell ref="AE28:AL28"/>
    <mergeCell ref="AM28:AU28"/>
    <mergeCell ref="AV28:AZ28"/>
    <mergeCell ref="BA28:BE28"/>
    <mergeCell ref="G29:H29"/>
    <mergeCell ref="I29:N29"/>
    <mergeCell ref="O29:V29"/>
    <mergeCell ref="W29:Y29"/>
    <mergeCell ref="Z29:AA29"/>
    <mergeCell ref="AB29:AD29"/>
    <mergeCell ref="AE27:AL27"/>
    <mergeCell ref="AM27:AU27"/>
    <mergeCell ref="AV27:AZ27"/>
    <mergeCell ref="BA27:BE27"/>
    <mergeCell ref="G28:H28"/>
    <mergeCell ref="I28:N28"/>
    <mergeCell ref="O28:V28"/>
    <mergeCell ref="W28:Y28"/>
    <mergeCell ref="Z28:AA28"/>
    <mergeCell ref="AB28:AD28"/>
    <mergeCell ref="AE26:AL26"/>
    <mergeCell ref="AM26:AU26"/>
    <mergeCell ref="AV26:AZ26"/>
    <mergeCell ref="BA26:BE26"/>
    <mergeCell ref="G27:H27"/>
    <mergeCell ref="I27:N27"/>
    <mergeCell ref="O27:V27"/>
    <mergeCell ref="W27:Y27"/>
    <mergeCell ref="Z27:AA27"/>
    <mergeCell ref="AB27:AD27"/>
    <mergeCell ref="AE25:AL25"/>
    <mergeCell ref="AM25:AU25"/>
    <mergeCell ref="AV25:AZ25"/>
    <mergeCell ref="BA25:BE25"/>
    <mergeCell ref="G26:H26"/>
    <mergeCell ref="I26:N26"/>
    <mergeCell ref="O26:V26"/>
    <mergeCell ref="W26:Y26"/>
    <mergeCell ref="Z26:AA26"/>
    <mergeCell ref="AB26:AD26"/>
    <mergeCell ref="AE24:AL24"/>
    <mergeCell ref="AM24:AU24"/>
    <mergeCell ref="AV24:AZ24"/>
    <mergeCell ref="BA24:BE24"/>
    <mergeCell ref="G25:H25"/>
    <mergeCell ref="I25:N25"/>
    <mergeCell ref="O25:V25"/>
    <mergeCell ref="W25:Y25"/>
    <mergeCell ref="Z25:AA25"/>
    <mergeCell ref="AB25:AD25"/>
    <mergeCell ref="G24:H24"/>
    <mergeCell ref="I24:N24"/>
    <mergeCell ref="O24:V24"/>
    <mergeCell ref="W24:Y24"/>
    <mergeCell ref="Z24:AA24"/>
    <mergeCell ref="AB24:AD24"/>
    <mergeCell ref="N20:S20"/>
    <mergeCell ref="AT20:AY20"/>
    <mergeCell ref="D22:BK22"/>
    <mergeCell ref="G23:H23"/>
    <mergeCell ref="I23:N23"/>
    <mergeCell ref="O23:AL23"/>
    <mergeCell ref="AM23:AU23"/>
    <mergeCell ref="AV23:BE23"/>
    <mergeCell ref="AY13:BB17"/>
    <mergeCell ref="BG13:BJ17"/>
    <mergeCell ref="I19:J19"/>
    <mergeCell ref="N19:S19"/>
    <mergeCell ref="W19:X19"/>
    <mergeCell ref="AO19:AP19"/>
    <mergeCell ref="AT19:AY19"/>
    <mergeCell ref="BC19:BD19"/>
    <mergeCell ref="F12:K12"/>
    <mergeCell ref="V12:AA12"/>
    <mergeCell ref="AL12:AQ12"/>
    <mergeCell ref="BB12:BG12"/>
    <mergeCell ref="C13:F17"/>
    <mergeCell ref="K13:N17"/>
    <mergeCell ref="S13:V17"/>
    <mergeCell ref="AA13:AD17"/>
    <mergeCell ref="AI13:AL17"/>
    <mergeCell ref="AQ13:AT17"/>
    <mergeCell ref="BA10:BB10"/>
    <mergeCell ref="BG10:BH10"/>
    <mergeCell ref="F11:K11"/>
    <mergeCell ref="V11:AA11"/>
    <mergeCell ref="AL11:AQ11"/>
    <mergeCell ref="BB11:BG11"/>
    <mergeCell ref="N9:S9"/>
    <mergeCell ref="AT9:AY9"/>
    <mergeCell ref="E10:F10"/>
    <mergeCell ref="K10:L10"/>
    <mergeCell ref="N10:S10"/>
    <mergeCell ref="U10:V10"/>
    <mergeCell ref="AA10:AB10"/>
    <mergeCell ref="AK10:AL10"/>
    <mergeCell ref="AQ10:AR10"/>
    <mergeCell ref="AT10:AY10"/>
    <mergeCell ref="AD7:AI7"/>
    <mergeCell ref="I8:J8"/>
    <mergeCell ref="W8:X8"/>
    <mergeCell ref="AD8:AI8"/>
    <mergeCell ref="AO8:AP8"/>
    <mergeCell ref="BC8:BD8"/>
    <mergeCell ref="A1:BM1"/>
    <mergeCell ref="A2:BM2"/>
    <mergeCell ref="A3:X3"/>
    <mergeCell ref="Y4:AN5"/>
    <mergeCell ref="A5:W5"/>
    <mergeCell ref="A6:D6"/>
    <mergeCell ref="E6:O6"/>
    <mergeCell ref="Q6:R6"/>
    <mergeCell ref="AU6:AV6"/>
  </mergeCells>
  <printOptions horizontalCentered="1" verticalCentered="1"/>
  <pageMargins left="0.5905511811023623" right="0.5905511811023623" top="0.1968503937007874" bottom="0.1968503937007874" header="0.5118110236220472" footer="0.9055118110236221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view="pageBreakPreview" zoomScale="60" zoomScaleNormal="70" zoomScalePageLayoutView="0" workbookViewId="0" topLeftCell="A1">
      <selection activeCell="N4" sqref="N4"/>
    </sheetView>
  </sheetViews>
  <sheetFormatPr defaultColWidth="9.875" defaultRowHeight="13.5"/>
  <cols>
    <col min="1" max="2" width="9.875" style="1" customWidth="1"/>
    <col min="3" max="3" width="7.875" style="2" customWidth="1"/>
    <col min="4" max="4" width="85.00390625" style="2" customWidth="1"/>
    <col min="5" max="5" width="7.875" style="1" customWidth="1"/>
    <col min="6" max="6" width="9.875" style="1" customWidth="1"/>
    <col min="7" max="16384" width="9.875" style="1" customWidth="1"/>
  </cols>
  <sheetData>
    <row r="1" spans="1:7" ht="15" thickTop="1">
      <c r="A1" s="219"/>
      <c r="B1" s="220"/>
      <c r="C1" s="221"/>
      <c r="D1" s="221"/>
      <c r="E1" s="220"/>
      <c r="F1" s="220"/>
      <c r="G1" s="222"/>
    </row>
    <row r="2" spans="1:7" ht="14.25">
      <c r="A2" s="223"/>
      <c r="B2" s="224"/>
      <c r="C2" s="225"/>
      <c r="D2" s="225"/>
      <c r="E2" s="224"/>
      <c r="F2" s="224"/>
      <c r="G2" s="226"/>
    </row>
    <row r="3" spans="1:7" s="3" customFormat="1" ht="42.75" customHeight="1">
      <c r="A3" s="227"/>
      <c r="B3" s="566" t="s">
        <v>282</v>
      </c>
      <c r="C3" s="567"/>
      <c r="D3" s="567"/>
      <c r="E3" s="567"/>
      <c r="F3" s="567"/>
      <c r="G3" s="228"/>
    </row>
    <row r="4" spans="1:7" ht="112.5" customHeight="1">
      <c r="A4" s="223"/>
      <c r="B4" s="568" t="s">
        <v>101</v>
      </c>
      <c r="C4" s="569"/>
      <c r="D4" s="569"/>
      <c r="E4" s="569"/>
      <c r="F4" s="569"/>
      <c r="G4" s="226"/>
    </row>
    <row r="5" spans="1:7" ht="42.75" customHeight="1">
      <c r="A5" s="223"/>
      <c r="B5" s="201"/>
      <c r="C5" s="198" t="s">
        <v>83</v>
      </c>
      <c r="D5" s="198"/>
      <c r="E5" s="198"/>
      <c r="F5" s="201"/>
      <c r="G5" s="226"/>
    </row>
    <row r="6" spans="1:7" ht="112.5" customHeight="1">
      <c r="A6" s="223"/>
      <c r="B6" s="201"/>
      <c r="C6" s="570" t="s">
        <v>256</v>
      </c>
      <c r="D6" s="571"/>
      <c r="E6" s="571"/>
      <c r="F6" s="200"/>
      <c r="G6" s="229"/>
    </row>
    <row r="7" spans="1:7" ht="28.5">
      <c r="A7" s="223"/>
      <c r="B7" s="199" t="s">
        <v>84</v>
      </c>
      <c r="C7" s="224"/>
      <c r="D7" s="230"/>
      <c r="E7" s="200"/>
      <c r="F7" s="216"/>
      <c r="G7" s="226"/>
    </row>
    <row r="8" spans="1:7" ht="19.5" customHeight="1">
      <c r="A8" s="223"/>
      <c r="B8" s="572" t="str">
        <f>(C6)</f>
        <v>（例）大分FC</v>
      </c>
      <c r="C8" s="572"/>
      <c r="D8" s="572"/>
      <c r="E8" s="201"/>
      <c r="F8" s="201"/>
      <c r="G8" s="226"/>
    </row>
    <row r="9" spans="1:7" s="4" customFormat="1" ht="21" customHeight="1">
      <c r="A9" s="231"/>
      <c r="B9" s="572"/>
      <c r="C9" s="572"/>
      <c r="D9" s="572"/>
      <c r="E9" s="202"/>
      <c r="F9" s="202"/>
      <c r="G9" s="232"/>
    </row>
    <row r="10" spans="1:7" s="4" customFormat="1" ht="24">
      <c r="A10" s="231"/>
      <c r="B10" s="202"/>
      <c r="C10" s="203"/>
      <c r="D10" s="202"/>
      <c r="E10" s="202"/>
      <c r="F10" s="202"/>
      <c r="G10" s="232"/>
    </row>
    <row r="11" spans="1:7" ht="24">
      <c r="A11" s="223"/>
      <c r="B11" s="203" t="s">
        <v>259</v>
      </c>
      <c r="C11" s="224"/>
      <c r="D11" s="217"/>
      <c r="E11" s="201"/>
      <c r="F11" s="201"/>
      <c r="G11" s="226"/>
    </row>
    <row r="12" spans="1:7" ht="28.5">
      <c r="A12" s="223"/>
      <c r="B12" s="203" t="s">
        <v>258</v>
      </c>
      <c r="C12" s="224"/>
      <c r="D12" s="218"/>
      <c r="E12" s="201"/>
      <c r="F12" s="201"/>
      <c r="G12" s="226"/>
    </row>
    <row r="13" spans="1:7" ht="14.25">
      <c r="A13" s="223"/>
      <c r="B13" s="224"/>
      <c r="C13" s="225"/>
      <c r="D13" s="225"/>
      <c r="E13" s="224"/>
      <c r="F13" s="224"/>
      <c r="G13" s="226"/>
    </row>
    <row r="14" spans="1:7" ht="14.25" thickBot="1">
      <c r="A14" s="233"/>
      <c r="B14" s="234"/>
      <c r="C14" s="235"/>
      <c r="D14" s="235"/>
      <c r="E14" s="234"/>
      <c r="F14" s="234"/>
      <c r="G14" s="236"/>
    </row>
    <row r="15" ht="14.25" thickTop="1"/>
  </sheetData>
  <sheetProtection/>
  <mergeCells count="4">
    <mergeCell ref="B3:F3"/>
    <mergeCell ref="B4:F4"/>
    <mergeCell ref="C6:E6"/>
    <mergeCell ref="B8:D9"/>
  </mergeCells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Q64"/>
  <sheetViews>
    <sheetView showGridLines="0" showZeros="0" view="pageBreakPreview" zoomScale="80" zoomScaleSheetLayoutView="80" zoomScalePageLayoutView="0" workbookViewId="0" topLeftCell="A28">
      <selection activeCell="BU40" sqref="BU40"/>
    </sheetView>
  </sheetViews>
  <sheetFormatPr defaultColWidth="1.12109375" defaultRowHeight="13.5"/>
  <cols>
    <col min="1" max="65" width="1.37890625" style="6" customWidth="1"/>
    <col min="66" max="82" width="1.12109375" style="6" customWidth="1"/>
    <col min="83" max="16384" width="1.12109375" style="6" customWidth="1"/>
  </cols>
  <sheetData>
    <row r="1" spans="1:67" ht="18" customHeight="1">
      <c r="A1" s="551" t="e">
        <f>#REF!</f>
        <v>#REF!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"/>
      <c r="BO1" s="5"/>
    </row>
    <row r="2" spans="1:67" ht="18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5"/>
      <c r="BO2" s="5"/>
    </row>
    <row r="3" spans="1:66" ht="13.5" customHeight="1">
      <c r="A3" s="549" t="s">
        <v>280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Z3" s="503" t="s">
        <v>249</v>
      </c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14"/>
    </row>
    <row r="4" spans="1:76" ht="13.5" customHeight="1">
      <c r="A4" s="6" t="s">
        <v>76</v>
      </c>
      <c r="Y4" s="494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6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15"/>
      <c r="BO4" s="38"/>
      <c r="BP4" s="38"/>
      <c r="BQ4" s="38"/>
      <c r="BR4" s="38"/>
      <c r="BS4" s="38"/>
      <c r="BT4" s="38"/>
      <c r="BU4" s="38"/>
      <c r="BV4" s="38"/>
      <c r="BW4" s="38"/>
      <c r="BX4" s="38"/>
    </row>
    <row r="5" spans="1:76" ht="13.5" customHeight="1">
      <c r="A5" s="479" t="s">
        <v>107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16"/>
      <c r="Y5" s="497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9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</row>
    <row r="6" spans="1:68" ht="12.75" customHeight="1">
      <c r="A6" s="486" t="s">
        <v>130</v>
      </c>
      <c r="B6" s="486"/>
      <c r="C6" s="486"/>
      <c r="D6" s="486"/>
      <c r="E6" s="552" t="s">
        <v>277</v>
      </c>
      <c r="F6" s="552"/>
      <c r="G6" s="552"/>
      <c r="H6" s="552"/>
      <c r="I6" s="552"/>
      <c r="J6" s="552"/>
      <c r="K6" s="552"/>
      <c r="L6" s="552"/>
      <c r="M6" s="552"/>
      <c r="N6" s="552"/>
      <c r="O6" s="552"/>
      <c r="Q6" s="405">
        <f>W32</f>
        <v>0</v>
      </c>
      <c r="R6" s="40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6"/>
      <c r="AG6" s="24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U6" s="408">
        <f>AB32</f>
        <v>0</v>
      </c>
      <c r="AV6" s="408"/>
      <c r="AW6" s="16"/>
      <c r="AX6" s="16"/>
      <c r="AY6" s="16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16"/>
      <c r="BO6" s="16"/>
      <c r="BP6" s="16"/>
    </row>
    <row r="7" spans="1:68" ht="12.75" customHeight="1">
      <c r="A7" s="16"/>
      <c r="B7" s="16"/>
      <c r="C7" s="16"/>
      <c r="D7" s="1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0" t="s">
        <v>276</v>
      </c>
      <c r="AE7" s="480"/>
      <c r="AF7" s="480"/>
      <c r="AG7" s="480"/>
      <c r="AH7" s="480"/>
      <c r="AI7" s="480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7"/>
      <c r="AV7" s="49"/>
      <c r="AW7" s="50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16"/>
      <c r="BK7" s="16"/>
      <c r="BL7" s="16"/>
      <c r="BM7" s="16"/>
      <c r="BN7" s="16"/>
      <c r="BO7" s="16"/>
      <c r="BP7" s="16"/>
    </row>
    <row r="8" spans="1:68" ht="12.75" customHeight="1">
      <c r="A8" s="16"/>
      <c r="B8" s="16"/>
      <c r="C8" s="16"/>
      <c r="D8" s="16"/>
      <c r="E8" s="46"/>
      <c r="F8" s="46"/>
      <c r="G8" s="46"/>
      <c r="H8" s="46"/>
      <c r="I8" s="477">
        <f>W29</f>
        <v>0</v>
      </c>
      <c r="J8" s="477"/>
      <c r="K8" s="46"/>
      <c r="L8" s="46"/>
      <c r="M8" s="46"/>
      <c r="N8" s="46"/>
      <c r="O8" s="46"/>
      <c r="P8" s="46"/>
      <c r="Q8" s="50"/>
      <c r="R8" s="51"/>
      <c r="S8" s="51"/>
      <c r="T8" s="51"/>
      <c r="U8" s="51"/>
      <c r="V8" s="51"/>
      <c r="W8" s="478">
        <f>AB29</f>
        <v>0</v>
      </c>
      <c r="X8" s="478"/>
      <c r="Y8" s="51"/>
      <c r="Z8" s="51"/>
      <c r="AA8" s="51"/>
      <c r="AB8" s="7"/>
      <c r="AC8" s="52"/>
      <c r="AD8" s="466" t="str">
        <f>AM32</f>
        <v>⑧勝ち</v>
      </c>
      <c r="AE8" s="466"/>
      <c r="AF8" s="466"/>
      <c r="AG8" s="466"/>
      <c r="AH8" s="466"/>
      <c r="AI8" s="466"/>
      <c r="AJ8" s="54"/>
      <c r="AK8" s="51"/>
      <c r="AL8" s="51"/>
      <c r="AM8" s="51"/>
      <c r="AN8" s="51"/>
      <c r="AO8" s="477">
        <f>W30</f>
        <v>0</v>
      </c>
      <c r="AP8" s="477"/>
      <c r="AQ8" s="51"/>
      <c r="AR8" s="51"/>
      <c r="AS8" s="51"/>
      <c r="AT8" s="51"/>
      <c r="AU8" s="7"/>
      <c r="AV8" s="55"/>
      <c r="AW8" s="56"/>
      <c r="AX8" s="46"/>
      <c r="AY8" s="46"/>
      <c r="AZ8" s="46"/>
      <c r="BA8" s="46"/>
      <c r="BB8" s="46"/>
      <c r="BC8" s="478">
        <f>AB30</f>
        <v>0</v>
      </c>
      <c r="BD8" s="478"/>
      <c r="BE8" s="46"/>
      <c r="BF8" s="46"/>
      <c r="BG8" s="46"/>
      <c r="BH8" s="46"/>
      <c r="BI8" s="46"/>
      <c r="BJ8" s="16"/>
      <c r="BK8" s="16"/>
      <c r="BL8" s="16"/>
      <c r="BM8" s="16"/>
      <c r="BN8" s="16"/>
      <c r="BO8" s="16"/>
      <c r="BP8" s="16"/>
    </row>
    <row r="9" spans="1:68" ht="12.75" customHeight="1">
      <c r="A9" s="16"/>
      <c r="B9" s="16"/>
      <c r="C9" s="16"/>
      <c r="D9" s="16"/>
      <c r="E9" s="46"/>
      <c r="F9" s="46"/>
      <c r="G9" s="46"/>
      <c r="H9" s="57"/>
      <c r="I9" s="47"/>
      <c r="J9" s="48"/>
      <c r="K9" s="48"/>
      <c r="L9" s="48"/>
      <c r="M9" s="48"/>
      <c r="N9" s="480" t="s">
        <v>273</v>
      </c>
      <c r="O9" s="480"/>
      <c r="P9" s="480"/>
      <c r="Q9" s="480"/>
      <c r="R9" s="480"/>
      <c r="S9" s="480"/>
      <c r="T9" s="48"/>
      <c r="U9" s="48"/>
      <c r="V9" s="48"/>
      <c r="W9" s="48"/>
      <c r="X9" s="49"/>
      <c r="Y9" s="50"/>
      <c r="Z9" s="46"/>
      <c r="AA9" s="46"/>
      <c r="AB9" s="7"/>
      <c r="AC9" s="51"/>
      <c r="AD9" s="51"/>
      <c r="AE9" s="51"/>
      <c r="AF9" s="53"/>
      <c r="AG9" s="53"/>
      <c r="AH9" s="53"/>
      <c r="AI9" s="51"/>
      <c r="AJ9" s="51"/>
      <c r="AK9" s="46"/>
      <c r="AL9" s="46"/>
      <c r="AM9" s="46"/>
      <c r="AN9" s="57"/>
      <c r="AO9" s="47"/>
      <c r="AP9" s="48"/>
      <c r="AQ9" s="48"/>
      <c r="AR9" s="48"/>
      <c r="AS9" s="48"/>
      <c r="AT9" s="480" t="s">
        <v>274</v>
      </c>
      <c r="AU9" s="480"/>
      <c r="AV9" s="480"/>
      <c r="AW9" s="480"/>
      <c r="AX9" s="480"/>
      <c r="AY9" s="480"/>
      <c r="AZ9" s="48"/>
      <c r="BA9" s="48"/>
      <c r="BB9" s="48"/>
      <c r="BC9" s="48"/>
      <c r="BD9" s="48"/>
      <c r="BE9" s="50"/>
      <c r="BF9" s="46"/>
      <c r="BG9" s="46"/>
      <c r="BH9" s="46"/>
      <c r="BI9" s="46"/>
      <c r="BJ9" s="16"/>
      <c r="BK9" s="16"/>
      <c r="BL9" s="16"/>
      <c r="BM9" s="16"/>
      <c r="BN9" s="16"/>
      <c r="BO9" s="16"/>
      <c r="BP9" s="16"/>
    </row>
    <row r="10" spans="1:68" ht="12.75" customHeight="1">
      <c r="A10" s="16"/>
      <c r="B10" s="16"/>
      <c r="C10" s="16"/>
      <c r="E10" s="477">
        <f>W24</f>
        <v>0</v>
      </c>
      <c r="F10" s="477"/>
      <c r="G10" s="46"/>
      <c r="H10" s="55"/>
      <c r="I10" s="56"/>
      <c r="J10" s="51"/>
      <c r="K10" s="478">
        <f>AB24</f>
        <v>0</v>
      </c>
      <c r="L10" s="478"/>
      <c r="M10" s="51"/>
      <c r="N10" s="466" t="str">
        <f>AM29</f>
        <v>⑤勝ち</v>
      </c>
      <c r="O10" s="466"/>
      <c r="P10" s="466"/>
      <c r="Q10" s="466"/>
      <c r="R10" s="466"/>
      <c r="S10" s="466"/>
      <c r="T10" s="7"/>
      <c r="U10" s="477">
        <f>W25</f>
        <v>0</v>
      </c>
      <c r="V10" s="477"/>
      <c r="W10" s="46"/>
      <c r="X10" s="55"/>
      <c r="Y10" s="56"/>
      <c r="Z10" s="51"/>
      <c r="AA10" s="478">
        <f>AB25</f>
        <v>0</v>
      </c>
      <c r="AB10" s="478"/>
      <c r="AC10" s="51"/>
      <c r="AD10" s="46"/>
      <c r="AE10" s="46"/>
      <c r="AF10" s="46"/>
      <c r="AG10" s="46"/>
      <c r="AH10" s="46"/>
      <c r="AI10" s="46"/>
      <c r="AJ10" s="7"/>
      <c r="AK10" s="477">
        <f>W26</f>
        <v>0</v>
      </c>
      <c r="AL10" s="477"/>
      <c r="AM10" s="100"/>
      <c r="AN10" s="55"/>
      <c r="AO10" s="56"/>
      <c r="AQ10" s="478">
        <f>AB26</f>
        <v>0</v>
      </c>
      <c r="AR10" s="478"/>
      <c r="AS10" s="51"/>
      <c r="AT10" s="466" t="str">
        <f>AM30</f>
        <v>⑥勝ち</v>
      </c>
      <c r="AU10" s="466"/>
      <c r="AV10" s="466"/>
      <c r="AW10" s="466"/>
      <c r="AX10" s="466"/>
      <c r="AY10" s="466"/>
      <c r="AZ10" s="7"/>
      <c r="BA10" s="477">
        <f>W27</f>
        <v>0</v>
      </c>
      <c r="BB10" s="477"/>
      <c r="BC10" s="100"/>
      <c r="BD10" s="55"/>
      <c r="BE10" s="56"/>
      <c r="BG10" s="478">
        <f>AB27</f>
        <v>0</v>
      </c>
      <c r="BH10" s="478"/>
      <c r="BI10" s="51"/>
      <c r="BJ10" s="16"/>
      <c r="BK10" s="16"/>
      <c r="BL10" s="16"/>
      <c r="BM10" s="16"/>
      <c r="BN10" s="16"/>
      <c r="BO10" s="16"/>
      <c r="BP10" s="16"/>
    </row>
    <row r="11" spans="1:68" ht="12.75" customHeight="1">
      <c r="A11" s="16"/>
      <c r="B11" s="16"/>
      <c r="C11" s="16"/>
      <c r="D11" s="16"/>
      <c r="E11" s="47"/>
      <c r="F11" s="480" t="s">
        <v>269</v>
      </c>
      <c r="G11" s="480"/>
      <c r="H11" s="480"/>
      <c r="I11" s="480"/>
      <c r="J11" s="480"/>
      <c r="K11" s="480"/>
      <c r="L11" s="49"/>
      <c r="M11" s="46"/>
      <c r="N11" s="46"/>
      <c r="O11" s="46"/>
      <c r="P11" s="46"/>
      <c r="Q11" s="46"/>
      <c r="R11" s="46"/>
      <c r="S11" s="46"/>
      <c r="T11" s="46"/>
      <c r="U11" s="47"/>
      <c r="V11" s="480" t="s">
        <v>267</v>
      </c>
      <c r="W11" s="480"/>
      <c r="X11" s="480"/>
      <c r="Y11" s="480"/>
      <c r="Z11" s="480"/>
      <c r="AA11" s="480"/>
      <c r="AB11" s="49"/>
      <c r="AC11" s="46"/>
      <c r="AD11" s="46"/>
      <c r="AE11" s="46"/>
      <c r="AF11" s="46"/>
      <c r="AG11" s="46"/>
      <c r="AH11" s="46"/>
      <c r="AI11" s="46"/>
      <c r="AJ11" s="46"/>
      <c r="AK11" s="47"/>
      <c r="AL11" s="480" t="s">
        <v>270</v>
      </c>
      <c r="AM11" s="480"/>
      <c r="AN11" s="480"/>
      <c r="AO11" s="480"/>
      <c r="AP11" s="480"/>
      <c r="AQ11" s="480"/>
      <c r="AR11" s="49"/>
      <c r="AS11" s="46"/>
      <c r="AT11" s="46"/>
      <c r="AU11" s="46"/>
      <c r="AV11" s="46"/>
      <c r="AW11" s="46"/>
      <c r="AX11" s="46"/>
      <c r="AY11" s="46"/>
      <c r="AZ11" s="46"/>
      <c r="BA11" s="47"/>
      <c r="BB11" s="480" t="s">
        <v>271</v>
      </c>
      <c r="BC11" s="480"/>
      <c r="BD11" s="480"/>
      <c r="BE11" s="480"/>
      <c r="BF11" s="480"/>
      <c r="BG11" s="480"/>
      <c r="BH11" s="49"/>
      <c r="BI11" s="46"/>
      <c r="BJ11" s="16"/>
      <c r="BK11" s="16"/>
      <c r="BL11" s="16"/>
      <c r="BM11" s="16"/>
      <c r="BN11" s="16"/>
      <c r="BO11" s="16"/>
      <c r="BP11" s="16"/>
    </row>
    <row r="12" spans="1:68" ht="12.75" customHeight="1">
      <c r="A12" s="16"/>
      <c r="B12" s="16"/>
      <c r="C12" s="16"/>
      <c r="D12" s="16"/>
      <c r="E12" s="50"/>
      <c r="F12" s="466" t="e">
        <f>AM24</f>
        <v>#REF!</v>
      </c>
      <c r="G12" s="466"/>
      <c r="H12" s="466"/>
      <c r="I12" s="466"/>
      <c r="J12" s="466"/>
      <c r="K12" s="466"/>
      <c r="L12" s="57"/>
      <c r="M12" s="46"/>
      <c r="N12" s="46"/>
      <c r="O12" s="46"/>
      <c r="P12" s="46"/>
      <c r="Q12" s="46"/>
      <c r="R12" s="46"/>
      <c r="S12" s="46"/>
      <c r="T12" s="46"/>
      <c r="U12" s="50"/>
      <c r="V12" s="466" t="str">
        <f>AM25</f>
        <v>①勝ち</v>
      </c>
      <c r="W12" s="466"/>
      <c r="X12" s="466"/>
      <c r="Y12" s="466"/>
      <c r="Z12" s="466"/>
      <c r="AA12" s="466"/>
      <c r="AB12" s="57"/>
      <c r="AC12" s="46"/>
      <c r="AD12" s="46"/>
      <c r="AE12" s="46"/>
      <c r="AF12" s="46"/>
      <c r="AG12" s="46"/>
      <c r="AH12" s="46"/>
      <c r="AI12" s="46"/>
      <c r="AJ12" s="46"/>
      <c r="AK12" s="50"/>
      <c r="AL12" s="466" t="str">
        <f>AM26</f>
        <v>②勝ち</v>
      </c>
      <c r="AM12" s="466"/>
      <c r="AN12" s="466"/>
      <c r="AO12" s="466"/>
      <c r="AP12" s="466"/>
      <c r="AQ12" s="466"/>
      <c r="AR12" s="57"/>
      <c r="AS12" s="46"/>
      <c r="AT12" s="46"/>
      <c r="AU12" s="46"/>
      <c r="AV12" s="46"/>
      <c r="AW12" s="46"/>
      <c r="AX12" s="46"/>
      <c r="AY12" s="46"/>
      <c r="AZ12" s="46"/>
      <c r="BA12" s="50"/>
      <c r="BB12" s="466" t="str">
        <f>AM27</f>
        <v>➂勝ち</v>
      </c>
      <c r="BC12" s="466"/>
      <c r="BD12" s="466"/>
      <c r="BE12" s="466"/>
      <c r="BF12" s="466"/>
      <c r="BG12" s="466"/>
      <c r="BH12" s="57"/>
      <c r="BI12" s="46"/>
      <c r="BJ12" s="16"/>
      <c r="BK12" s="16"/>
      <c r="BL12" s="16"/>
      <c r="BM12" s="16"/>
      <c r="BN12" s="16"/>
      <c r="BO12" s="16"/>
      <c r="BP12" s="16"/>
    </row>
    <row r="13" spans="1:68" ht="12.75" customHeight="1">
      <c r="A13" s="16"/>
      <c r="B13" s="16"/>
      <c r="C13" s="320" t="e">
        <f>#REF!</f>
        <v>#REF!</v>
      </c>
      <c r="D13" s="321"/>
      <c r="E13" s="321"/>
      <c r="F13" s="322"/>
      <c r="G13" s="18"/>
      <c r="H13" s="18"/>
      <c r="I13" s="18"/>
      <c r="J13" s="18"/>
      <c r="K13" s="320" t="e">
        <f>#REF!</f>
        <v>#REF!</v>
      </c>
      <c r="L13" s="321"/>
      <c r="M13" s="321"/>
      <c r="N13" s="322"/>
      <c r="O13" s="16"/>
      <c r="P13" s="16"/>
      <c r="Q13" s="16"/>
      <c r="R13" s="16"/>
      <c r="S13" s="320" t="e">
        <f>#REF!</f>
        <v>#REF!</v>
      </c>
      <c r="T13" s="321"/>
      <c r="U13" s="321"/>
      <c r="V13" s="322"/>
      <c r="W13" s="18"/>
      <c r="X13" s="18"/>
      <c r="Y13" s="18"/>
      <c r="Z13" s="18"/>
      <c r="AA13" s="320" t="e">
        <f>#REF!</f>
        <v>#REF!</v>
      </c>
      <c r="AB13" s="321"/>
      <c r="AC13" s="321"/>
      <c r="AD13" s="322"/>
      <c r="AE13" s="16"/>
      <c r="AF13" s="16"/>
      <c r="AG13" s="16"/>
      <c r="AH13" s="16"/>
      <c r="AI13" s="320" t="e">
        <f>#REF!</f>
        <v>#REF!</v>
      </c>
      <c r="AJ13" s="321"/>
      <c r="AK13" s="321"/>
      <c r="AL13" s="322"/>
      <c r="AM13" s="17"/>
      <c r="AN13" s="18"/>
      <c r="AO13" s="18"/>
      <c r="AP13" s="17"/>
      <c r="AQ13" s="320" t="e">
        <f>#REF!</f>
        <v>#REF!</v>
      </c>
      <c r="AR13" s="321"/>
      <c r="AS13" s="321"/>
      <c r="AT13" s="322"/>
      <c r="AU13" s="16"/>
      <c r="AV13" s="16"/>
      <c r="AW13" s="16"/>
      <c r="AX13" s="16"/>
      <c r="AY13" s="320" t="e">
        <f>#REF!</f>
        <v>#REF!</v>
      </c>
      <c r="AZ13" s="321"/>
      <c r="BA13" s="321"/>
      <c r="BB13" s="322"/>
      <c r="BC13" s="17"/>
      <c r="BD13" s="18"/>
      <c r="BE13" s="18"/>
      <c r="BF13" s="17"/>
      <c r="BG13" s="320" t="e">
        <f>#REF!</f>
        <v>#REF!</v>
      </c>
      <c r="BH13" s="321"/>
      <c r="BI13" s="321"/>
      <c r="BJ13" s="322"/>
      <c r="BK13" s="16"/>
      <c r="BL13" s="16"/>
      <c r="BM13" s="16"/>
      <c r="BN13" s="16"/>
      <c r="BO13" s="16"/>
      <c r="BP13" s="16"/>
    </row>
    <row r="14" spans="1:68" ht="12.75" customHeight="1">
      <c r="A14" s="16"/>
      <c r="B14" s="16"/>
      <c r="C14" s="323"/>
      <c r="D14" s="324"/>
      <c r="E14" s="324"/>
      <c r="F14" s="325"/>
      <c r="G14" s="18"/>
      <c r="H14" s="18"/>
      <c r="I14" s="18"/>
      <c r="J14" s="18"/>
      <c r="K14" s="323"/>
      <c r="L14" s="324"/>
      <c r="M14" s="324"/>
      <c r="N14" s="325"/>
      <c r="O14" s="16"/>
      <c r="P14" s="16"/>
      <c r="Q14" s="16"/>
      <c r="R14" s="16"/>
      <c r="S14" s="323"/>
      <c r="T14" s="324"/>
      <c r="U14" s="324"/>
      <c r="V14" s="325"/>
      <c r="W14" s="18"/>
      <c r="X14" s="18"/>
      <c r="Y14" s="18"/>
      <c r="Z14" s="18"/>
      <c r="AA14" s="323"/>
      <c r="AB14" s="324"/>
      <c r="AC14" s="324"/>
      <c r="AD14" s="325"/>
      <c r="AE14" s="16"/>
      <c r="AF14" s="16"/>
      <c r="AG14" s="16"/>
      <c r="AH14" s="16"/>
      <c r="AI14" s="323"/>
      <c r="AJ14" s="324"/>
      <c r="AK14" s="324"/>
      <c r="AL14" s="325"/>
      <c r="AM14" s="17"/>
      <c r="AN14" s="18"/>
      <c r="AO14" s="18"/>
      <c r="AP14" s="17"/>
      <c r="AQ14" s="323"/>
      <c r="AR14" s="324"/>
      <c r="AS14" s="324"/>
      <c r="AT14" s="325"/>
      <c r="AU14" s="16"/>
      <c r="AV14" s="16"/>
      <c r="AW14" s="16"/>
      <c r="AX14" s="16"/>
      <c r="AY14" s="323"/>
      <c r="AZ14" s="324"/>
      <c r="BA14" s="324"/>
      <c r="BB14" s="325"/>
      <c r="BC14" s="17"/>
      <c r="BD14" s="18"/>
      <c r="BE14" s="18"/>
      <c r="BF14" s="17"/>
      <c r="BG14" s="323"/>
      <c r="BH14" s="324"/>
      <c r="BI14" s="324"/>
      <c r="BJ14" s="325"/>
      <c r="BK14" s="16"/>
      <c r="BL14" s="16"/>
      <c r="BM14" s="16"/>
      <c r="BN14" s="16"/>
      <c r="BO14" s="16"/>
      <c r="BP14" s="16"/>
    </row>
    <row r="15" spans="1:68" ht="12.75" customHeight="1">
      <c r="A15" s="16"/>
      <c r="B15" s="16"/>
      <c r="C15" s="323"/>
      <c r="D15" s="324"/>
      <c r="E15" s="324"/>
      <c r="F15" s="325"/>
      <c r="G15" s="18"/>
      <c r="H15" s="18"/>
      <c r="I15" s="18"/>
      <c r="J15" s="18"/>
      <c r="K15" s="323"/>
      <c r="L15" s="324"/>
      <c r="M15" s="324"/>
      <c r="N15" s="325"/>
      <c r="O15" s="16"/>
      <c r="P15" s="16"/>
      <c r="Q15" s="16"/>
      <c r="R15" s="16"/>
      <c r="S15" s="323"/>
      <c r="T15" s="324"/>
      <c r="U15" s="324"/>
      <c r="V15" s="325"/>
      <c r="W15" s="18"/>
      <c r="X15" s="18"/>
      <c r="Y15" s="18"/>
      <c r="Z15" s="18"/>
      <c r="AA15" s="323"/>
      <c r="AB15" s="324"/>
      <c r="AC15" s="324"/>
      <c r="AD15" s="325"/>
      <c r="AE15" s="16"/>
      <c r="AF15" s="16"/>
      <c r="AG15" s="16"/>
      <c r="AH15" s="16"/>
      <c r="AI15" s="323"/>
      <c r="AJ15" s="324"/>
      <c r="AK15" s="324"/>
      <c r="AL15" s="325"/>
      <c r="AM15" s="17"/>
      <c r="AN15" s="18"/>
      <c r="AO15" s="18"/>
      <c r="AP15" s="17"/>
      <c r="AQ15" s="323"/>
      <c r="AR15" s="324"/>
      <c r="AS15" s="324"/>
      <c r="AT15" s="325"/>
      <c r="AU15" s="16"/>
      <c r="AV15" s="16"/>
      <c r="AW15" s="16"/>
      <c r="AX15" s="16"/>
      <c r="AY15" s="323"/>
      <c r="AZ15" s="324"/>
      <c r="BA15" s="324"/>
      <c r="BB15" s="325"/>
      <c r="BC15" s="17"/>
      <c r="BD15" s="18"/>
      <c r="BE15" s="18"/>
      <c r="BF15" s="17"/>
      <c r="BG15" s="323"/>
      <c r="BH15" s="324"/>
      <c r="BI15" s="324"/>
      <c r="BJ15" s="325"/>
      <c r="BK15" s="16"/>
      <c r="BL15" s="16"/>
      <c r="BM15" s="16"/>
      <c r="BN15" s="16"/>
      <c r="BO15" s="16"/>
      <c r="BP15" s="16"/>
    </row>
    <row r="16" spans="1:68" ht="12.75" customHeight="1">
      <c r="A16" s="16"/>
      <c r="B16" s="16"/>
      <c r="C16" s="323"/>
      <c r="D16" s="324"/>
      <c r="E16" s="324"/>
      <c r="F16" s="325"/>
      <c r="G16" s="18"/>
      <c r="H16" s="18"/>
      <c r="I16" s="18"/>
      <c r="J16" s="18"/>
      <c r="K16" s="323"/>
      <c r="L16" s="324"/>
      <c r="M16" s="324"/>
      <c r="N16" s="325"/>
      <c r="O16" s="16"/>
      <c r="P16" s="16"/>
      <c r="Q16" s="16"/>
      <c r="R16" s="16"/>
      <c r="S16" s="323"/>
      <c r="T16" s="324"/>
      <c r="U16" s="324"/>
      <c r="V16" s="325"/>
      <c r="W16" s="18"/>
      <c r="X16" s="18"/>
      <c r="Y16" s="18"/>
      <c r="Z16" s="18"/>
      <c r="AA16" s="323"/>
      <c r="AB16" s="324"/>
      <c r="AC16" s="324"/>
      <c r="AD16" s="325"/>
      <c r="AE16" s="16"/>
      <c r="AF16" s="16"/>
      <c r="AG16" s="16"/>
      <c r="AH16" s="16"/>
      <c r="AI16" s="323"/>
      <c r="AJ16" s="324"/>
      <c r="AK16" s="324"/>
      <c r="AL16" s="325"/>
      <c r="AM16" s="17"/>
      <c r="AN16" s="18"/>
      <c r="AO16" s="18"/>
      <c r="AP16" s="17"/>
      <c r="AQ16" s="323"/>
      <c r="AR16" s="324"/>
      <c r="AS16" s="324"/>
      <c r="AT16" s="325"/>
      <c r="AU16" s="16"/>
      <c r="AV16" s="16"/>
      <c r="AW16" s="16"/>
      <c r="AX16" s="16"/>
      <c r="AY16" s="323"/>
      <c r="AZ16" s="324"/>
      <c r="BA16" s="324"/>
      <c r="BB16" s="325"/>
      <c r="BC16" s="17"/>
      <c r="BD16" s="18"/>
      <c r="BE16" s="18"/>
      <c r="BF16" s="17"/>
      <c r="BG16" s="323"/>
      <c r="BH16" s="324"/>
      <c r="BI16" s="324"/>
      <c r="BJ16" s="325"/>
      <c r="BK16" s="16"/>
      <c r="BL16" s="16"/>
      <c r="BM16" s="16"/>
      <c r="BN16" s="16"/>
      <c r="BO16" s="16"/>
      <c r="BP16" s="16"/>
    </row>
    <row r="17" spans="1:68" ht="12.75" customHeight="1">
      <c r="A17" s="16"/>
      <c r="B17" s="16"/>
      <c r="C17" s="326"/>
      <c r="D17" s="327"/>
      <c r="E17" s="327"/>
      <c r="F17" s="328"/>
      <c r="G17" s="18"/>
      <c r="H17" s="18"/>
      <c r="I17" s="18"/>
      <c r="J17" s="18"/>
      <c r="K17" s="326"/>
      <c r="L17" s="327"/>
      <c r="M17" s="327"/>
      <c r="N17" s="328"/>
      <c r="O17" s="16"/>
      <c r="P17" s="16"/>
      <c r="Q17" s="16"/>
      <c r="R17" s="16"/>
      <c r="S17" s="326"/>
      <c r="T17" s="327"/>
      <c r="U17" s="327"/>
      <c r="V17" s="328"/>
      <c r="W17" s="18"/>
      <c r="X17" s="18"/>
      <c r="Y17" s="18"/>
      <c r="Z17" s="18"/>
      <c r="AA17" s="326"/>
      <c r="AB17" s="327"/>
      <c r="AC17" s="327"/>
      <c r="AD17" s="328"/>
      <c r="AE17" s="16"/>
      <c r="AF17" s="16"/>
      <c r="AG17" s="16"/>
      <c r="AH17" s="16"/>
      <c r="AI17" s="326"/>
      <c r="AJ17" s="327"/>
      <c r="AK17" s="327"/>
      <c r="AL17" s="328"/>
      <c r="AM17" s="17"/>
      <c r="AN17" s="18"/>
      <c r="AO17" s="18"/>
      <c r="AP17" s="17"/>
      <c r="AQ17" s="326"/>
      <c r="AR17" s="327"/>
      <c r="AS17" s="327"/>
      <c r="AT17" s="328"/>
      <c r="AU17" s="16"/>
      <c r="AV17" s="16"/>
      <c r="AW17" s="16"/>
      <c r="AX17" s="16"/>
      <c r="AY17" s="326"/>
      <c r="AZ17" s="327"/>
      <c r="BA17" s="327"/>
      <c r="BB17" s="328"/>
      <c r="BC17" s="17"/>
      <c r="BD17" s="18"/>
      <c r="BE17" s="18"/>
      <c r="BF17" s="17"/>
      <c r="BG17" s="326"/>
      <c r="BH17" s="327"/>
      <c r="BI17" s="327"/>
      <c r="BJ17" s="328"/>
      <c r="BK17" s="16"/>
      <c r="BL17" s="16"/>
      <c r="BM17" s="16"/>
      <c r="BN17" s="16"/>
      <c r="BO17" s="16"/>
      <c r="BP17" s="16"/>
    </row>
    <row r="18" spans="6:68" ht="12.75" customHeight="1">
      <c r="F18" s="16"/>
      <c r="H18" s="59"/>
      <c r="I18" s="6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62"/>
      <c r="AO18" s="60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61"/>
      <c r="BE18" s="16"/>
      <c r="BF18" s="44"/>
      <c r="BG18" s="44"/>
      <c r="BH18" s="44"/>
      <c r="BI18" s="44"/>
      <c r="BJ18" s="44"/>
      <c r="BK18" s="44"/>
      <c r="BL18" s="44"/>
      <c r="BM18" s="44"/>
      <c r="BN18" s="63"/>
      <c r="BO18" s="16"/>
      <c r="BP18" s="16"/>
    </row>
    <row r="19" spans="6:68" ht="12.75" customHeight="1">
      <c r="F19" s="16"/>
      <c r="I19" s="488">
        <f>W28</f>
        <v>0</v>
      </c>
      <c r="J19" s="488"/>
      <c r="N19" s="431" t="s">
        <v>272</v>
      </c>
      <c r="O19" s="431"/>
      <c r="P19" s="431"/>
      <c r="Q19" s="431"/>
      <c r="R19" s="431"/>
      <c r="S19" s="431"/>
      <c r="W19" s="487">
        <f>AB28</f>
        <v>0</v>
      </c>
      <c r="X19" s="487"/>
      <c r="AO19" s="488">
        <f>W31</f>
        <v>0</v>
      </c>
      <c r="AP19" s="488"/>
      <c r="AT19" s="431" t="s">
        <v>275</v>
      </c>
      <c r="AU19" s="431"/>
      <c r="AV19" s="431"/>
      <c r="AW19" s="431"/>
      <c r="AX19" s="431"/>
      <c r="AY19" s="431"/>
      <c r="BC19" s="487">
        <f>AB31</f>
        <v>0</v>
      </c>
      <c r="BD19" s="487"/>
      <c r="BE19" s="16"/>
      <c r="BF19" s="44"/>
      <c r="BG19" s="44"/>
      <c r="BH19" s="44"/>
      <c r="BI19" s="44"/>
      <c r="BJ19" s="44"/>
      <c r="BK19" s="44"/>
      <c r="BL19" s="44"/>
      <c r="BM19" s="44"/>
      <c r="BN19" s="63"/>
      <c r="BO19" s="16"/>
      <c r="BP19" s="16"/>
    </row>
    <row r="20" spans="6:68" ht="12.75" customHeight="1">
      <c r="F20" s="16"/>
      <c r="N20" s="431" t="str">
        <f>AM28</f>
        <v>④勝ち</v>
      </c>
      <c r="O20" s="431"/>
      <c r="P20" s="431"/>
      <c r="Q20" s="431"/>
      <c r="R20" s="431"/>
      <c r="S20" s="431"/>
      <c r="AT20" s="431" t="str">
        <f>AM31</f>
        <v>⑦勝ち</v>
      </c>
      <c r="AU20" s="431"/>
      <c r="AV20" s="431"/>
      <c r="AW20" s="431"/>
      <c r="AX20" s="431"/>
      <c r="AY20" s="431"/>
      <c r="BE20" s="16"/>
      <c r="BF20" s="44"/>
      <c r="BG20" s="44"/>
      <c r="BH20" s="44"/>
      <c r="BI20" s="44"/>
      <c r="BJ20" s="44"/>
      <c r="BK20" s="44"/>
      <c r="BL20" s="44"/>
      <c r="BM20" s="44"/>
      <c r="BN20" s="63"/>
      <c r="BO20" s="16"/>
      <c r="BP20" s="16"/>
    </row>
    <row r="21" spans="6:68" ht="12.75" customHeight="1">
      <c r="F21" s="16"/>
      <c r="N21" s="18"/>
      <c r="O21" s="18"/>
      <c r="P21" s="18"/>
      <c r="Q21" s="18"/>
      <c r="R21" s="18"/>
      <c r="S21" s="18"/>
      <c r="AT21" s="18"/>
      <c r="AU21" s="18"/>
      <c r="AV21" s="18"/>
      <c r="AW21" s="18"/>
      <c r="AX21" s="18"/>
      <c r="AY21" s="18"/>
      <c r="BE21" s="16"/>
      <c r="BF21" s="44"/>
      <c r="BG21" s="44"/>
      <c r="BH21" s="44"/>
      <c r="BI21" s="44"/>
      <c r="BJ21" s="44"/>
      <c r="BK21" s="44"/>
      <c r="BL21" s="44"/>
      <c r="BM21" s="44"/>
      <c r="BN21" s="63"/>
      <c r="BO21" s="16"/>
      <c r="BP21" s="16"/>
    </row>
    <row r="22" spans="4:68" ht="15" customHeight="1">
      <c r="D22" s="512" t="s">
        <v>268</v>
      </c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12"/>
      <c r="BK22" s="512"/>
      <c r="BL22" s="44"/>
      <c r="BM22" s="44"/>
      <c r="BN22" s="63"/>
      <c r="BO22" s="16"/>
      <c r="BP22" s="16"/>
    </row>
    <row r="23" spans="7:61" ht="15" customHeight="1" thickBot="1">
      <c r="G23" s="390"/>
      <c r="H23" s="390"/>
      <c r="I23" s="390" t="s">
        <v>14</v>
      </c>
      <c r="J23" s="390"/>
      <c r="K23" s="390"/>
      <c r="L23" s="390"/>
      <c r="M23" s="390"/>
      <c r="N23" s="553"/>
      <c r="O23" s="513" t="str">
        <f>E6</f>
        <v>西部グラウンドA</v>
      </c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5"/>
      <c r="AM23" s="378" t="s">
        <v>15</v>
      </c>
      <c r="AN23" s="376"/>
      <c r="AO23" s="376"/>
      <c r="AP23" s="376"/>
      <c r="AQ23" s="376"/>
      <c r="AR23" s="376"/>
      <c r="AS23" s="376"/>
      <c r="AT23" s="376"/>
      <c r="AU23" s="379"/>
      <c r="AV23" s="376" t="s">
        <v>16</v>
      </c>
      <c r="AW23" s="376"/>
      <c r="AX23" s="376"/>
      <c r="AY23" s="376"/>
      <c r="AZ23" s="376"/>
      <c r="BA23" s="376"/>
      <c r="BB23" s="376"/>
      <c r="BC23" s="376"/>
      <c r="BD23" s="376"/>
      <c r="BE23" s="379"/>
      <c r="BF23" s="44"/>
      <c r="BG23" s="44"/>
      <c r="BH23" s="44"/>
      <c r="BI23" s="44"/>
    </row>
    <row r="24" spans="7:61" ht="15" customHeight="1" thickTop="1">
      <c r="G24" s="481" t="s">
        <v>37</v>
      </c>
      <c r="H24" s="481"/>
      <c r="I24" s="554">
        <v>0.3958333333333333</v>
      </c>
      <c r="J24" s="555"/>
      <c r="K24" s="555"/>
      <c r="L24" s="555"/>
      <c r="M24" s="555"/>
      <c r="N24" s="468"/>
      <c r="O24" s="489" t="e">
        <f>C13</f>
        <v>#REF!</v>
      </c>
      <c r="P24" s="490"/>
      <c r="Q24" s="490"/>
      <c r="R24" s="490"/>
      <c r="S24" s="490"/>
      <c r="T24" s="490"/>
      <c r="U24" s="490"/>
      <c r="V24" s="490"/>
      <c r="W24" s="491"/>
      <c r="X24" s="492"/>
      <c r="Y24" s="492"/>
      <c r="Z24" s="492" t="s">
        <v>9</v>
      </c>
      <c r="AA24" s="492"/>
      <c r="AB24" s="556"/>
      <c r="AC24" s="492"/>
      <c r="AD24" s="493"/>
      <c r="AE24" s="490" t="e">
        <f>K13</f>
        <v>#REF!</v>
      </c>
      <c r="AF24" s="490"/>
      <c r="AG24" s="490"/>
      <c r="AH24" s="490"/>
      <c r="AI24" s="490"/>
      <c r="AJ24" s="490"/>
      <c r="AK24" s="490"/>
      <c r="AL24" s="500"/>
      <c r="AM24" s="501" t="e">
        <f>O27</f>
        <v>#REF!</v>
      </c>
      <c r="AN24" s="492"/>
      <c r="AO24" s="492"/>
      <c r="AP24" s="492"/>
      <c r="AQ24" s="492"/>
      <c r="AR24" s="492"/>
      <c r="AS24" s="492"/>
      <c r="AT24" s="492"/>
      <c r="AU24" s="502"/>
      <c r="AV24" s="462" t="s">
        <v>278</v>
      </c>
      <c r="AW24" s="463"/>
      <c r="AX24" s="463"/>
      <c r="AY24" s="463"/>
      <c r="AZ24" s="463"/>
      <c r="BA24" s="463"/>
      <c r="BB24" s="463"/>
      <c r="BC24" s="463"/>
      <c r="BD24" s="463"/>
      <c r="BE24" s="464"/>
      <c r="BF24" s="44"/>
      <c r="BG24" s="44"/>
      <c r="BH24" s="44"/>
      <c r="BI24" s="44"/>
    </row>
    <row r="25" spans="7:61" ht="15" customHeight="1">
      <c r="G25" s="471" t="s">
        <v>38</v>
      </c>
      <c r="H25" s="471"/>
      <c r="I25" s="472">
        <v>0.4236111111111111</v>
      </c>
      <c r="J25" s="471"/>
      <c r="K25" s="471"/>
      <c r="L25" s="471"/>
      <c r="M25" s="471"/>
      <c r="N25" s="473"/>
      <c r="O25" s="474" t="e">
        <f>S13</f>
        <v>#REF!</v>
      </c>
      <c r="P25" s="475"/>
      <c r="Q25" s="475"/>
      <c r="R25" s="475"/>
      <c r="S25" s="475"/>
      <c r="T25" s="475"/>
      <c r="U25" s="475"/>
      <c r="V25" s="475"/>
      <c r="W25" s="460"/>
      <c r="X25" s="458"/>
      <c r="Y25" s="458"/>
      <c r="Z25" s="458" t="s">
        <v>9</v>
      </c>
      <c r="AA25" s="458"/>
      <c r="AB25" s="458"/>
      <c r="AC25" s="458"/>
      <c r="AD25" s="459"/>
      <c r="AE25" s="475" t="e">
        <f>AA13</f>
        <v>#REF!</v>
      </c>
      <c r="AF25" s="475"/>
      <c r="AG25" s="475"/>
      <c r="AH25" s="475"/>
      <c r="AI25" s="475"/>
      <c r="AJ25" s="475"/>
      <c r="AK25" s="475"/>
      <c r="AL25" s="476"/>
      <c r="AM25" s="473" t="s">
        <v>80</v>
      </c>
      <c r="AN25" s="458"/>
      <c r="AO25" s="458"/>
      <c r="AP25" s="458"/>
      <c r="AQ25" s="458"/>
      <c r="AR25" s="458"/>
      <c r="AS25" s="458"/>
      <c r="AT25" s="458"/>
      <c r="AU25" s="461"/>
      <c r="AV25" s="465"/>
      <c r="AW25" s="466"/>
      <c r="AX25" s="466"/>
      <c r="AY25" s="466"/>
      <c r="AZ25" s="466"/>
      <c r="BA25" s="466"/>
      <c r="BB25" s="466"/>
      <c r="BC25" s="466"/>
      <c r="BD25" s="466"/>
      <c r="BE25" s="467"/>
      <c r="BF25" s="44"/>
      <c r="BG25" s="44"/>
      <c r="BH25" s="44"/>
      <c r="BI25" s="44"/>
    </row>
    <row r="26" spans="7:61" ht="15" customHeight="1">
      <c r="G26" s="471" t="s">
        <v>39</v>
      </c>
      <c r="H26" s="471"/>
      <c r="I26" s="472">
        <v>0.4513888888888889</v>
      </c>
      <c r="J26" s="471"/>
      <c r="K26" s="471"/>
      <c r="L26" s="471"/>
      <c r="M26" s="471"/>
      <c r="N26" s="473"/>
      <c r="O26" s="474" t="e">
        <f>AI13</f>
        <v>#REF!</v>
      </c>
      <c r="P26" s="475"/>
      <c r="Q26" s="475"/>
      <c r="R26" s="475"/>
      <c r="S26" s="475"/>
      <c r="T26" s="475"/>
      <c r="U26" s="475"/>
      <c r="V26" s="475"/>
      <c r="W26" s="460"/>
      <c r="X26" s="458"/>
      <c r="Y26" s="458"/>
      <c r="Z26" s="458" t="s">
        <v>9</v>
      </c>
      <c r="AA26" s="458"/>
      <c r="AB26" s="482"/>
      <c r="AC26" s="458"/>
      <c r="AD26" s="459"/>
      <c r="AE26" s="475" t="e">
        <f>AQ13</f>
        <v>#REF!</v>
      </c>
      <c r="AF26" s="475"/>
      <c r="AG26" s="475"/>
      <c r="AH26" s="475"/>
      <c r="AI26" s="475"/>
      <c r="AJ26" s="475"/>
      <c r="AK26" s="475"/>
      <c r="AL26" s="476"/>
      <c r="AM26" s="473" t="s">
        <v>81</v>
      </c>
      <c r="AN26" s="458"/>
      <c r="AO26" s="458"/>
      <c r="AP26" s="458"/>
      <c r="AQ26" s="458"/>
      <c r="AR26" s="458"/>
      <c r="AS26" s="458"/>
      <c r="AT26" s="458"/>
      <c r="AU26" s="461"/>
      <c r="AV26" s="465"/>
      <c r="AW26" s="466"/>
      <c r="AX26" s="466"/>
      <c r="AY26" s="466"/>
      <c r="AZ26" s="466"/>
      <c r="BA26" s="466"/>
      <c r="BB26" s="466"/>
      <c r="BC26" s="466"/>
      <c r="BD26" s="466"/>
      <c r="BE26" s="467"/>
      <c r="BF26" s="44"/>
      <c r="BG26" s="44"/>
      <c r="BH26" s="44"/>
      <c r="BI26" s="44"/>
    </row>
    <row r="27" spans="7:61" ht="15" customHeight="1">
      <c r="G27" s="471" t="s">
        <v>40</v>
      </c>
      <c r="H27" s="471"/>
      <c r="I27" s="472">
        <v>0.4791666666666667</v>
      </c>
      <c r="J27" s="471"/>
      <c r="K27" s="471"/>
      <c r="L27" s="471"/>
      <c r="M27" s="471"/>
      <c r="N27" s="473"/>
      <c r="O27" s="474" t="e">
        <f>AY13</f>
        <v>#REF!</v>
      </c>
      <c r="P27" s="475"/>
      <c r="Q27" s="475"/>
      <c r="R27" s="475"/>
      <c r="S27" s="475"/>
      <c r="T27" s="475"/>
      <c r="U27" s="475"/>
      <c r="V27" s="475"/>
      <c r="W27" s="483"/>
      <c r="X27" s="458"/>
      <c r="Y27" s="458"/>
      <c r="Z27" s="458" t="s">
        <v>9</v>
      </c>
      <c r="AA27" s="458"/>
      <c r="AB27" s="458"/>
      <c r="AC27" s="458"/>
      <c r="AD27" s="459"/>
      <c r="AE27" s="475" t="e">
        <f>BG13</f>
        <v>#REF!</v>
      </c>
      <c r="AF27" s="475"/>
      <c r="AG27" s="475"/>
      <c r="AH27" s="475"/>
      <c r="AI27" s="475"/>
      <c r="AJ27" s="475"/>
      <c r="AK27" s="475"/>
      <c r="AL27" s="476"/>
      <c r="AM27" s="473" t="s">
        <v>125</v>
      </c>
      <c r="AN27" s="458"/>
      <c r="AO27" s="458"/>
      <c r="AP27" s="458"/>
      <c r="AQ27" s="458"/>
      <c r="AR27" s="458"/>
      <c r="AS27" s="458"/>
      <c r="AT27" s="458"/>
      <c r="AU27" s="461"/>
      <c r="AV27" s="465"/>
      <c r="AW27" s="466"/>
      <c r="AX27" s="466"/>
      <c r="AY27" s="466"/>
      <c r="AZ27" s="466"/>
      <c r="BA27" s="466"/>
      <c r="BB27" s="466"/>
      <c r="BC27" s="466"/>
      <c r="BD27" s="466"/>
      <c r="BE27" s="467"/>
      <c r="BF27" s="44"/>
      <c r="BG27" s="44"/>
      <c r="BH27" s="44"/>
      <c r="BI27" s="44"/>
    </row>
    <row r="28" spans="7:61" ht="15" customHeight="1">
      <c r="G28" s="471" t="s">
        <v>41</v>
      </c>
      <c r="H28" s="471"/>
      <c r="I28" s="472">
        <v>0.5069444444444444</v>
      </c>
      <c r="J28" s="471"/>
      <c r="K28" s="471"/>
      <c r="L28" s="471"/>
      <c r="M28" s="471"/>
      <c r="N28" s="473"/>
      <c r="O28" s="474" t="s">
        <v>239</v>
      </c>
      <c r="P28" s="475"/>
      <c r="Q28" s="475"/>
      <c r="R28" s="475"/>
      <c r="S28" s="475"/>
      <c r="T28" s="475"/>
      <c r="U28" s="475"/>
      <c r="V28" s="475"/>
      <c r="W28" s="460"/>
      <c r="X28" s="458"/>
      <c r="Y28" s="458"/>
      <c r="Z28" s="458" t="s">
        <v>9</v>
      </c>
      <c r="AA28" s="458"/>
      <c r="AB28" s="458"/>
      <c r="AC28" s="458"/>
      <c r="AD28" s="459"/>
      <c r="AE28" s="475" t="s">
        <v>240</v>
      </c>
      <c r="AF28" s="475"/>
      <c r="AG28" s="475"/>
      <c r="AH28" s="475"/>
      <c r="AI28" s="475"/>
      <c r="AJ28" s="475"/>
      <c r="AK28" s="475"/>
      <c r="AL28" s="476"/>
      <c r="AM28" s="473" t="s">
        <v>82</v>
      </c>
      <c r="AN28" s="458"/>
      <c r="AO28" s="458"/>
      <c r="AP28" s="458"/>
      <c r="AQ28" s="458"/>
      <c r="AR28" s="458"/>
      <c r="AS28" s="458"/>
      <c r="AT28" s="458"/>
      <c r="AU28" s="461"/>
      <c r="AV28" s="465"/>
      <c r="AW28" s="466"/>
      <c r="AX28" s="466"/>
      <c r="AY28" s="466"/>
      <c r="AZ28" s="466"/>
      <c r="BA28" s="466"/>
      <c r="BB28" s="466"/>
      <c r="BC28" s="466"/>
      <c r="BD28" s="466"/>
      <c r="BE28" s="467"/>
      <c r="BF28" s="44"/>
      <c r="BG28" s="44"/>
      <c r="BH28" s="44"/>
      <c r="BI28" s="44"/>
    </row>
    <row r="29" spans="7:61" ht="15" customHeight="1">
      <c r="G29" s="471" t="s">
        <v>42</v>
      </c>
      <c r="H29" s="471"/>
      <c r="I29" s="472">
        <v>0.5347222222222222</v>
      </c>
      <c r="J29" s="471"/>
      <c r="K29" s="471"/>
      <c r="L29" s="471"/>
      <c r="M29" s="471"/>
      <c r="N29" s="473"/>
      <c r="O29" s="474" t="s">
        <v>80</v>
      </c>
      <c r="P29" s="475"/>
      <c r="Q29" s="475"/>
      <c r="R29" s="475"/>
      <c r="S29" s="475"/>
      <c r="T29" s="475"/>
      <c r="U29" s="475"/>
      <c r="V29" s="475"/>
      <c r="W29" s="460"/>
      <c r="X29" s="458"/>
      <c r="Y29" s="458"/>
      <c r="Z29" s="458" t="s">
        <v>9</v>
      </c>
      <c r="AA29" s="458"/>
      <c r="AB29" s="458"/>
      <c r="AC29" s="458"/>
      <c r="AD29" s="459"/>
      <c r="AE29" s="475" t="s">
        <v>241</v>
      </c>
      <c r="AF29" s="475"/>
      <c r="AG29" s="475"/>
      <c r="AH29" s="475"/>
      <c r="AI29" s="475"/>
      <c r="AJ29" s="475"/>
      <c r="AK29" s="475"/>
      <c r="AL29" s="476"/>
      <c r="AM29" s="473" t="s">
        <v>126</v>
      </c>
      <c r="AN29" s="458"/>
      <c r="AO29" s="458"/>
      <c r="AP29" s="458"/>
      <c r="AQ29" s="458"/>
      <c r="AR29" s="458"/>
      <c r="AS29" s="458"/>
      <c r="AT29" s="458"/>
      <c r="AU29" s="461"/>
      <c r="AV29" s="465"/>
      <c r="AW29" s="466"/>
      <c r="AX29" s="466"/>
      <c r="AY29" s="466"/>
      <c r="AZ29" s="466"/>
      <c r="BA29" s="466"/>
      <c r="BB29" s="466"/>
      <c r="BC29" s="466"/>
      <c r="BD29" s="466"/>
      <c r="BE29" s="467"/>
      <c r="BF29" s="44"/>
      <c r="BG29" s="44"/>
      <c r="BH29" s="44"/>
      <c r="BI29" s="44"/>
    </row>
    <row r="30" spans="7:61" ht="15" customHeight="1">
      <c r="G30" s="471" t="s">
        <v>43</v>
      </c>
      <c r="H30" s="471"/>
      <c r="I30" s="472">
        <v>0.5625</v>
      </c>
      <c r="J30" s="471"/>
      <c r="K30" s="471"/>
      <c r="L30" s="471"/>
      <c r="M30" s="471"/>
      <c r="N30" s="473"/>
      <c r="O30" s="474" t="s">
        <v>242</v>
      </c>
      <c r="P30" s="475"/>
      <c r="Q30" s="475"/>
      <c r="R30" s="475"/>
      <c r="S30" s="475"/>
      <c r="T30" s="475"/>
      <c r="U30" s="475"/>
      <c r="V30" s="475"/>
      <c r="W30" s="460"/>
      <c r="X30" s="458"/>
      <c r="Y30" s="458"/>
      <c r="Z30" s="458" t="s">
        <v>9</v>
      </c>
      <c r="AA30" s="458"/>
      <c r="AB30" s="458"/>
      <c r="AC30" s="458"/>
      <c r="AD30" s="459"/>
      <c r="AE30" s="475" t="s">
        <v>243</v>
      </c>
      <c r="AF30" s="475"/>
      <c r="AG30" s="475"/>
      <c r="AH30" s="475"/>
      <c r="AI30" s="475"/>
      <c r="AJ30" s="475"/>
      <c r="AK30" s="475"/>
      <c r="AL30" s="476"/>
      <c r="AM30" s="473" t="s">
        <v>127</v>
      </c>
      <c r="AN30" s="458"/>
      <c r="AO30" s="458"/>
      <c r="AP30" s="458"/>
      <c r="AQ30" s="458"/>
      <c r="AR30" s="458"/>
      <c r="AS30" s="458"/>
      <c r="AT30" s="458"/>
      <c r="AU30" s="461"/>
      <c r="AV30" s="465"/>
      <c r="AW30" s="466"/>
      <c r="AX30" s="466"/>
      <c r="AY30" s="466"/>
      <c r="AZ30" s="466"/>
      <c r="BA30" s="466"/>
      <c r="BB30" s="466"/>
      <c r="BC30" s="466"/>
      <c r="BD30" s="466"/>
      <c r="BE30" s="467"/>
      <c r="BF30" s="44"/>
      <c r="BG30" s="44"/>
      <c r="BH30" s="44"/>
      <c r="BI30" s="44"/>
    </row>
    <row r="31" spans="7:61" ht="15" customHeight="1">
      <c r="G31" s="471" t="s">
        <v>44</v>
      </c>
      <c r="H31" s="471"/>
      <c r="I31" s="472">
        <v>0.5902777777777778</v>
      </c>
      <c r="J31" s="471"/>
      <c r="K31" s="471"/>
      <c r="L31" s="471"/>
      <c r="M31" s="471"/>
      <c r="N31" s="473"/>
      <c r="O31" s="474" t="s">
        <v>244</v>
      </c>
      <c r="P31" s="475"/>
      <c r="Q31" s="475"/>
      <c r="R31" s="475"/>
      <c r="S31" s="475"/>
      <c r="T31" s="475"/>
      <c r="U31" s="475"/>
      <c r="V31" s="475"/>
      <c r="W31" s="460"/>
      <c r="X31" s="458"/>
      <c r="Y31" s="458"/>
      <c r="Z31" s="458" t="s">
        <v>9</v>
      </c>
      <c r="AA31" s="458"/>
      <c r="AB31" s="458"/>
      <c r="AC31" s="458"/>
      <c r="AD31" s="459"/>
      <c r="AE31" s="475" t="s">
        <v>245</v>
      </c>
      <c r="AF31" s="475"/>
      <c r="AG31" s="475"/>
      <c r="AH31" s="475"/>
      <c r="AI31" s="475"/>
      <c r="AJ31" s="475"/>
      <c r="AK31" s="475"/>
      <c r="AL31" s="476"/>
      <c r="AM31" s="473" t="s">
        <v>132</v>
      </c>
      <c r="AN31" s="458"/>
      <c r="AO31" s="458"/>
      <c r="AP31" s="458"/>
      <c r="AQ31" s="458"/>
      <c r="AR31" s="458"/>
      <c r="AS31" s="458"/>
      <c r="AT31" s="458"/>
      <c r="AU31" s="461"/>
      <c r="AV31" s="465"/>
      <c r="AW31" s="466"/>
      <c r="AX31" s="466"/>
      <c r="AY31" s="466"/>
      <c r="AZ31" s="466"/>
      <c r="BA31" s="466"/>
      <c r="BB31" s="466"/>
      <c r="BC31" s="466"/>
      <c r="BD31" s="466"/>
      <c r="BE31" s="467"/>
      <c r="BF31" s="44"/>
      <c r="BG31" s="44"/>
      <c r="BH31" s="44"/>
      <c r="BI31" s="44"/>
    </row>
    <row r="32" spans="1:95" ht="15.75">
      <c r="A32" s="16"/>
      <c r="B32" s="16"/>
      <c r="G32" s="471" t="s">
        <v>77</v>
      </c>
      <c r="H32" s="471"/>
      <c r="I32" s="472">
        <v>0.6180555555555556</v>
      </c>
      <c r="J32" s="471"/>
      <c r="K32" s="471"/>
      <c r="L32" s="471"/>
      <c r="M32" s="471"/>
      <c r="N32" s="473"/>
      <c r="O32" s="474" t="s">
        <v>127</v>
      </c>
      <c r="P32" s="475"/>
      <c r="Q32" s="475"/>
      <c r="R32" s="475"/>
      <c r="S32" s="475"/>
      <c r="T32" s="475"/>
      <c r="U32" s="475"/>
      <c r="V32" s="475"/>
      <c r="W32" s="460"/>
      <c r="X32" s="458"/>
      <c r="Y32" s="458"/>
      <c r="Z32" s="458" t="s">
        <v>9</v>
      </c>
      <c r="AA32" s="458"/>
      <c r="AB32" s="458"/>
      <c r="AC32" s="458"/>
      <c r="AD32" s="459"/>
      <c r="AE32" s="475" t="s">
        <v>246</v>
      </c>
      <c r="AF32" s="475"/>
      <c r="AG32" s="475"/>
      <c r="AH32" s="475"/>
      <c r="AI32" s="475"/>
      <c r="AJ32" s="475"/>
      <c r="AK32" s="475"/>
      <c r="AL32" s="476"/>
      <c r="AM32" s="473" t="s">
        <v>250</v>
      </c>
      <c r="AN32" s="458"/>
      <c r="AO32" s="458"/>
      <c r="AP32" s="458"/>
      <c r="AQ32" s="458"/>
      <c r="AR32" s="458"/>
      <c r="AS32" s="458"/>
      <c r="AT32" s="458"/>
      <c r="AU32" s="461"/>
      <c r="AV32" s="468"/>
      <c r="AW32" s="469"/>
      <c r="AX32" s="469"/>
      <c r="AY32" s="469"/>
      <c r="AZ32" s="469"/>
      <c r="BA32" s="469"/>
      <c r="BB32" s="469"/>
      <c r="BC32" s="469"/>
      <c r="BD32" s="469"/>
      <c r="BE32" s="470"/>
      <c r="BF32" s="74"/>
      <c r="BG32" s="74"/>
      <c r="BH32" s="74"/>
      <c r="BI32" s="74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</row>
    <row r="33" spans="1:95" ht="15.75">
      <c r="A33" s="16"/>
      <c r="B33" s="16"/>
      <c r="G33" s="18"/>
      <c r="H33" s="18"/>
      <c r="I33" s="65"/>
      <c r="J33" s="18"/>
      <c r="K33" s="18"/>
      <c r="L33" s="18"/>
      <c r="M33" s="18"/>
      <c r="N33" s="1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74"/>
      <c r="BG33" s="74"/>
      <c r="BH33" s="74"/>
      <c r="BI33" s="74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</row>
    <row r="34" spans="1:95" ht="15.75">
      <c r="A34" s="16"/>
      <c r="B34" s="16"/>
      <c r="G34" s="18"/>
      <c r="H34" s="18"/>
      <c r="I34" s="65"/>
      <c r="J34" s="18"/>
      <c r="K34" s="18"/>
      <c r="L34" s="18"/>
      <c r="M34" s="18"/>
      <c r="N34" s="1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7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</row>
    <row r="35" spans="1:66" ht="13.5" customHeight="1">
      <c r="A35" s="549" t="s">
        <v>281</v>
      </c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Z35" s="503" t="s">
        <v>251</v>
      </c>
      <c r="AA35" s="503"/>
      <c r="AB35" s="503"/>
      <c r="AC35" s="503"/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14"/>
    </row>
    <row r="36" spans="1:76" ht="13.5" customHeight="1">
      <c r="A36" s="6" t="s">
        <v>76</v>
      </c>
      <c r="Y36" s="494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6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15"/>
      <c r="BO36" s="38"/>
      <c r="BP36" s="38"/>
      <c r="BQ36" s="38"/>
      <c r="BR36" s="38"/>
      <c r="BS36" s="38"/>
      <c r="BT36" s="38"/>
      <c r="BU36" s="38"/>
      <c r="BV36" s="38"/>
      <c r="BW36" s="38"/>
      <c r="BX36" s="38"/>
    </row>
    <row r="37" spans="1:76" ht="13.5" customHeight="1">
      <c r="A37" s="479" t="s">
        <v>107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16"/>
      <c r="Y37" s="497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9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</row>
    <row r="38" spans="1:68" ht="12.75" customHeight="1">
      <c r="A38" s="486" t="s">
        <v>130</v>
      </c>
      <c r="B38" s="486"/>
      <c r="C38" s="486"/>
      <c r="D38" s="486"/>
      <c r="E38" s="552" t="s">
        <v>277</v>
      </c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Q38" s="405">
        <f>W64</f>
        <v>0</v>
      </c>
      <c r="R38" s="40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/>
      <c r="AG38" s="24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U38" s="408">
        <f>AB64</f>
        <v>0</v>
      </c>
      <c r="AV38" s="408"/>
      <c r="AW38" s="16"/>
      <c r="AX38" s="16"/>
      <c r="AY38" s="16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16"/>
      <c r="BO38" s="16"/>
      <c r="BP38" s="16"/>
    </row>
    <row r="39" spans="1:68" ht="12.75" customHeight="1">
      <c r="A39" s="16"/>
      <c r="B39" s="16"/>
      <c r="C39" s="16"/>
      <c r="D39" s="1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0" t="s">
        <v>276</v>
      </c>
      <c r="AE39" s="480"/>
      <c r="AF39" s="480"/>
      <c r="AG39" s="480"/>
      <c r="AH39" s="480"/>
      <c r="AI39" s="480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7"/>
      <c r="AV39" s="49"/>
      <c r="AW39" s="50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16"/>
      <c r="BK39" s="16"/>
      <c r="BL39" s="16"/>
      <c r="BM39" s="16"/>
      <c r="BN39" s="16"/>
      <c r="BO39" s="16"/>
      <c r="BP39" s="16"/>
    </row>
    <row r="40" spans="1:68" ht="12.75" customHeight="1">
      <c r="A40" s="16"/>
      <c r="B40" s="16"/>
      <c r="C40" s="16"/>
      <c r="D40" s="16"/>
      <c r="E40" s="46"/>
      <c r="F40" s="46"/>
      <c r="G40" s="46"/>
      <c r="H40" s="46"/>
      <c r="I40" s="477">
        <f>W61</f>
        <v>0</v>
      </c>
      <c r="J40" s="477"/>
      <c r="K40" s="46"/>
      <c r="L40" s="46"/>
      <c r="M40" s="46"/>
      <c r="N40" s="46"/>
      <c r="O40" s="46"/>
      <c r="P40" s="46"/>
      <c r="Q40" s="50"/>
      <c r="R40" s="51"/>
      <c r="S40" s="51"/>
      <c r="T40" s="51"/>
      <c r="U40" s="51"/>
      <c r="V40" s="51"/>
      <c r="W40" s="478">
        <f>AB61</f>
        <v>0</v>
      </c>
      <c r="X40" s="478"/>
      <c r="Y40" s="51"/>
      <c r="Z40" s="51"/>
      <c r="AA40" s="51"/>
      <c r="AB40" s="7"/>
      <c r="AC40" s="52"/>
      <c r="AD40" s="466" t="str">
        <f>AM64</f>
        <v>⑧勝ち</v>
      </c>
      <c r="AE40" s="466"/>
      <c r="AF40" s="466"/>
      <c r="AG40" s="466"/>
      <c r="AH40" s="466"/>
      <c r="AI40" s="466"/>
      <c r="AJ40" s="54"/>
      <c r="AK40" s="51"/>
      <c r="AL40" s="51"/>
      <c r="AM40" s="51"/>
      <c r="AN40" s="51"/>
      <c r="AO40" s="477">
        <f>W62</f>
        <v>0</v>
      </c>
      <c r="AP40" s="477"/>
      <c r="AQ40" s="51"/>
      <c r="AR40" s="51"/>
      <c r="AS40" s="51"/>
      <c r="AT40" s="51"/>
      <c r="AU40" s="7"/>
      <c r="AV40" s="55"/>
      <c r="AW40" s="56"/>
      <c r="AX40" s="46"/>
      <c r="AY40" s="46"/>
      <c r="AZ40" s="46"/>
      <c r="BA40" s="46"/>
      <c r="BB40" s="46"/>
      <c r="BC40" s="478">
        <f>AB62</f>
        <v>0</v>
      </c>
      <c r="BD40" s="478"/>
      <c r="BE40" s="46"/>
      <c r="BF40" s="46"/>
      <c r="BG40" s="46"/>
      <c r="BH40" s="46"/>
      <c r="BI40" s="46"/>
      <c r="BJ40" s="16"/>
      <c r="BK40" s="16"/>
      <c r="BL40" s="16"/>
      <c r="BM40" s="16"/>
      <c r="BN40" s="16"/>
      <c r="BO40" s="16"/>
      <c r="BP40" s="16"/>
    </row>
    <row r="41" spans="1:68" ht="12.75" customHeight="1">
      <c r="A41" s="16"/>
      <c r="B41" s="16"/>
      <c r="C41" s="16"/>
      <c r="D41" s="16"/>
      <c r="E41" s="46"/>
      <c r="F41" s="46"/>
      <c r="G41" s="46"/>
      <c r="H41" s="57"/>
      <c r="I41" s="47"/>
      <c r="J41" s="48"/>
      <c r="K41" s="48"/>
      <c r="L41" s="48"/>
      <c r="M41" s="48"/>
      <c r="N41" s="480" t="s">
        <v>273</v>
      </c>
      <c r="O41" s="480"/>
      <c r="P41" s="480"/>
      <c r="Q41" s="480"/>
      <c r="R41" s="480"/>
      <c r="S41" s="480"/>
      <c r="T41" s="48"/>
      <c r="U41" s="48"/>
      <c r="V41" s="48"/>
      <c r="W41" s="48"/>
      <c r="X41" s="49"/>
      <c r="Y41" s="50"/>
      <c r="Z41" s="46"/>
      <c r="AA41" s="46"/>
      <c r="AB41" s="7"/>
      <c r="AC41" s="51"/>
      <c r="AD41" s="51"/>
      <c r="AE41" s="51"/>
      <c r="AF41" s="53"/>
      <c r="AG41" s="53"/>
      <c r="AH41" s="53"/>
      <c r="AI41" s="51"/>
      <c r="AJ41" s="51"/>
      <c r="AK41" s="46"/>
      <c r="AL41" s="46"/>
      <c r="AM41" s="46"/>
      <c r="AN41" s="57"/>
      <c r="AO41" s="47"/>
      <c r="AP41" s="48"/>
      <c r="AQ41" s="48"/>
      <c r="AR41" s="48"/>
      <c r="AS41" s="48"/>
      <c r="AT41" s="480" t="s">
        <v>274</v>
      </c>
      <c r="AU41" s="480"/>
      <c r="AV41" s="480"/>
      <c r="AW41" s="480"/>
      <c r="AX41" s="480"/>
      <c r="AY41" s="480"/>
      <c r="AZ41" s="48"/>
      <c r="BA41" s="48"/>
      <c r="BB41" s="48"/>
      <c r="BC41" s="48"/>
      <c r="BD41" s="48"/>
      <c r="BE41" s="50"/>
      <c r="BF41" s="46"/>
      <c r="BG41" s="46"/>
      <c r="BH41" s="46"/>
      <c r="BI41" s="46"/>
      <c r="BJ41" s="16"/>
      <c r="BK41" s="16"/>
      <c r="BL41" s="16"/>
      <c r="BM41" s="16"/>
      <c r="BN41" s="16"/>
      <c r="BO41" s="16"/>
      <c r="BP41" s="16"/>
    </row>
    <row r="42" spans="1:68" ht="12.75" customHeight="1">
      <c r="A42" s="16"/>
      <c r="B42" s="16"/>
      <c r="C42" s="16"/>
      <c r="E42" s="477">
        <f>W56</f>
        <v>0</v>
      </c>
      <c r="F42" s="477"/>
      <c r="G42" s="46"/>
      <c r="H42" s="55"/>
      <c r="I42" s="56"/>
      <c r="J42" s="51"/>
      <c r="K42" s="478">
        <f>AB56</f>
        <v>0</v>
      </c>
      <c r="L42" s="478"/>
      <c r="M42" s="51"/>
      <c r="N42" s="466" t="str">
        <f>AM61</f>
        <v>⑤勝ち</v>
      </c>
      <c r="O42" s="466"/>
      <c r="P42" s="466"/>
      <c r="Q42" s="466"/>
      <c r="R42" s="466"/>
      <c r="S42" s="466"/>
      <c r="T42" s="7"/>
      <c r="U42" s="477">
        <f>W57</f>
        <v>0</v>
      </c>
      <c r="V42" s="477"/>
      <c r="W42" s="46"/>
      <c r="X42" s="55"/>
      <c r="Y42" s="56"/>
      <c r="Z42" s="51"/>
      <c r="AA42" s="478">
        <f>AB57</f>
        <v>0</v>
      </c>
      <c r="AB42" s="478"/>
      <c r="AC42" s="51"/>
      <c r="AD42" s="46"/>
      <c r="AE42" s="46"/>
      <c r="AF42" s="46"/>
      <c r="AG42" s="46"/>
      <c r="AH42" s="46"/>
      <c r="AI42" s="46"/>
      <c r="AJ42" s="7"/>
      <c r="AK42" s="477">
        <f>W58</f>
        <v>0</v>
      </c>
      <c r="AL42" s="477"/>
      <c r="AM42" s="100"/>
      <c r="AN42" s="55"/>
      <c r="AO42" s="56"/>
      <c r="AQ42" s="478">
        <f>AB58</f>
        <v>0</v>
      </c>
      <c r="AR42" s="478"/>
      <c r="AS42" s="51"/>
      <c r="AT42" s="466" t="str">
        <f>AM62</f>
        <v>⑥勝ち</v>
      </c>
      <c r="AU42" s="466"/>
      <c r="AV42" s="466"/>
      <c r="AW42" s="466"/>
      <c r="AX42" s="466"/>
      <c r="AY42" s="466"/>
      <c r="AZ42" s="7"/>
      <c r="BA42" s="477">
        <f>W59</f>
        <v>0</v>
      </c>
      <c r="BB42" s="477"/>
      <c r="BC42" s="100"/>
      <c r="BD42" s="55"/>
      <c r="BE42" s="56"/>
      <c r="BG42" s="478">
        <f>AB59</f>
        <v>0</v>
      </c>
      <c r="BH42" s="478"/>
      <c r="BI42" s="51"/>
      <c r="BJ42" s="16"/>
      <c r="BK42" s="16"/>
      <c r="BL42" s="16"/>
      <c r="BM42" s="16"/>
      <c r="BN42" s="16"/>
      <c r="BO42" s="16"/>
      <c r="BP42" s="16"/>
    </row>
    <row r="43" spans="1:68" ht="12.75" customHeight="1">
      <c r="A43" s="16"/>
      <c r="B43" s="16"/>
      <c r="C43" s="16"/>
      <c r="D43" s="16"/>
      <c r="E43" s="47"/>
      <c r="F43" s="480" t="s">
        <v>269</v>
      </c>
      <c r="G43" s="480"/>
      <c r="H43" s="480"/>
      <c r="I43" s="480"/>
      <c r="J43" s="480"/>
      <c r="K43" s="480"/>
      <c r="L43" s="49"/>
      <c r="M43" s="46"/>
      <c r="N43" s="46"/>
      <c r="O43" s="46"/>
      <c r="P43" s="46"/>
      <c r="Q43" s="46"/>
      <c r="R43" s="46"/>
      <c r="S43" s="46"/>
      <c r="T43" s="46"/>
      <c r="U43" s="47"/>
      <c r="V43" s="480" t="s">
        <v>267</v>
      </c>
      <c r="W43" s="480"/>
      <c r="X43" s="480"/>
      <c r="Y43" s="480"/>
      <c r="Z43" s="480"/>
      <c r="AA43" s="480"/>
      <c r="AB43" s="49"/>
      <c r="AC43" s="46"/>
      <c r="AD43" s="46"/>
      <c r="AE43" s="46"/>
      <c r="AF43" s="46"/>
      <c r="AG43" s="46"/>
      <c r="AH43" s="46"/>
      <c r="AI43" s="46"/>
      <c r="AJ43" s="46"/>
      <c r="AK43" s="47"/>
      <c r="AL43" s="480" t="s">
        <v>270</v>
      </c>
      <c r="AM43" s="480"/>
      <c r="AN43" s="480"/>
      <c r="AO43" s="480"/>
      <c r="AP43" s="480"/>
      <c r="AQ43" s="480"/>
      <c r="AR43" s="49"/>
      <c r="AS43" s="46"/>
      <c r="AT43" s="46"/>
      <c r="AU43" s="46"/>
      <c r="AV43" s="46"/>
      <c r="AW43" s="46"/>
      <c r="AX43" s="46"/>
      <c r="AY43" s="46"/>
      <c r="AZ43" s="46"/>
      <c r="BA43" s="47"/>
      <c r="BB43" s="480" t="s">
        <v>271</v>
      </c>
      <c r="BC43" s="480"/>
      <c r="BD43" s="480"/>
      <c r="BE43" s="480"/>
      <c r="BF43" s="480"/>
      <c r="BG43" s="480"/>
      <c r="BH43" s="49"/>
      <c r="BI43" s="46"/>
      <c r="BJ43" s="16"/>
      <c r="BK43" s="16"/>
      <c r="BL43" s="16"/>
      <c r="BM43" s="16"/>
      <c r="BN43" s="16"/>
      <c r="BO43" s="16"/>
      <c r="BP43" s="16"/>
    </row>
    <row r="44" spans="1:68" ht="12.75" customHeight="1">
      <c r="A44" s="16"/>
      <c r="B44" s="16"/>
      <c r="C44" s="16"/>
      <c r="D44" s="16"/>
      <c r="E44" s="50"/>
      <c r="F44" s="466" t="e">
        <f>AM56</f>
        <v>#REF!</v>
      </c>
      <c r="G44" s="466"/>
      <c r="H44" s="466"/>
      <c r="I44" s="466"/>
      <c r="J44" s="466"/>
      <c r="K44" s="466"/>
      <c r="L44" s="57"/>
      <c r="M44" s="46"/>
      <c r="N44" s="46"/>
      <c r="O44" s="46"/>
      <c r="P44" s="46"/>
      <c r="Q44" s="46"/>
      <c r="R44" s="46"/>
      <c r="S44" s="46"/>
      <c r="T44" s="46"/>
      <c r="U44" s="50"/>
      <c r="V44" s="466" t="str">
        <f>AM57</f>
        <v>①勝ち</v>
      </c>
      <c r="W44" s="466"/>
      <c r="X44" s="466"/>
      <c r="Y44" s="466"/>
      <c r="Z44" s="466"/>
      <c r="AA44" s="466"/>
      <c r="AB44" s="57"/>
      <c r="AC44" s="46"/>
      <c r="AD44" s="46"/>
      <c r="AE44" s="46"/>
      <c r="AF44" s="46"/>
      <c r="AG44" s="46"/>
      <c r="AH44" s="46"/>
      <c r="AI44" s="46"/>
      <c r="AJ44" s="46"/>
      <c r="AK44" s="50"/>
      <c r="AL44" s="466" t="str">
        <f>AM58</f>
        <v>②勝ち</v>
      </c>
      <c r="AM44" s="466"/>
      <c r="AN44" s="466"/>
      <c r="AO44" s="466"/>
      <c r="AP44" s="466"/>
      <c r="AQ44" s="466"/>
      <c r="AR44" s="57"/>
      <c r="AS44" s="46"/>
      <c r="AT44" s="46"/>
      <c r="AU44" s="46"/>
      <c r="AV44" s="46"/>
      <c r="AW44" s="46"/>
      <c r="AX44" s="46"/>
      <c r="AY44" s="46"/>
      <c r="AZ44" s="46"/>
      <c r="BA44" s="50"/>
      <c r="BB44" s="466" t="str">
        <f>AM59</f>
        <v>➂勝ち</v>
      </c>
      <c r="BC44" s="466"/>
      <c r="BD44" s="466"/>
      <c r="BE44" s="466"/>
      <c r="BF44" s="466"/>
      <c r="BG44" s="466"/>
      <c r="BH44" s="57"/>
      <c r="BI44" s="46"/>
      <c r="BJ44" s="16"/>
      <c r="BK44" s="16"/>
      <c r="BL44" s="16"/>
      <c r="BM44" s="16"/>
      <c r="BN44" s="16"/>
      <c r="BO44" s="16"/>
      <c r="BP44" s="16"/>
    </row>
    <row r="45" spans="1:68" ht="12.75" customHeight="1">
      <c r="A45" s="16"/>
      <c r="B45" s="16"/>
      <c r="C45" s="320" t="e">
        <f>#REF!</f>
        <v>#REF!</v>
      </c>
      <c r="D45" s="321"/>
      <c r="E45" s="321"/>
      <c r="F45" s="322"/>
      <c r="G45" s="18"/>
      <c r="H45" s="18"/>
      <c r="I45" s="18"/>
      <c r="J45" s="18"/>
      <c r="K45" s="320" t="e">
        <f>#REF!</f>
        <v>#REF!</v>
      </c>
      <c r="L45" s="321"/>
      <c r="M45" s="321"/>
      <c r="N45" s="322"/>
      <c r="O45" s="16"/>
      <c r="P45" s="16"/>
      <c r="Q45" s="16"/>
      <c r="R45" s="16"/>
      <c r="S45" s="320" t="e">
        <f>#REF!</f>
        <v>#REF!</v>
      </c>
      <c r="T45" s="321"/>
      <c r="U45" s="321"/>
      <c r="V45" s="322"/>
      <c r="W45" s="18"/>
      <c r="X45" s="18"/>
      <c r="Y45" s="18"/>
      <c r="Z45" s="18"/>
      <c r="AA45" s="320" t="e">
        <f>#REF!</f>
        <v>#REF!</v>
      </c>
      <c r="AB45" s="321"/>
      <c r="AC45" s="321"/>
      <c r="AD45" s="322"/>
      <c r="AE45" s="16"/>
      <c r="AF45" s="16"/>
      <c r="AG45" s="16"/>
      <c r="AH45" s="16"/>
      <c r="AI45" s="320" t="e">
        <f>#REF!</f>
        <v>#REF!</v>
      </c>
      <c r="AJ45" s="321"/>
      <c r="AK45" s="321"/>
      <c r="AL45" s="322"/>
      <c r="AM45" s="17"/>
      <c r="AN45" s="18"/>
      <c r="AO45" s="18"/>
      <c r="AP45" s="17"/>
      <c r="AQ45" s="320" t="e">
        <f>#REF!</f>
        <v>#REF!</v>
      </c>
      <c r="AR45" s="321"/>
      <c r="AS45" s="321"/>
      <c r="AT45" s="322"/>
      <c r="AU45" s="16"/>
      <c r="AV45" s="16"/>
      <c r="AW45" s="16"/>
      <c r="AX45" s="16"/>
      <c r="AY45" s="320" t="e">
        <f>#REF!</f>
        <v>#REF!</v>
      </c>
      <c r="AZ45" s="321"/>
      <c r="BA45" s="321"/>
      <c r="BB45" s="322"/>
      <c r="BC45" s="17"/>
      <c r="BD45" s="18"/>
      <c r="BE45" s="18"/>
      <c r="BF45" s="17"/>
      <c r="BG45" s="320" t="e">
        <f>#REF!</f>
        <v>#REF!</v>
      </c>
      <c r="BH45" s="321"/>
      <c r="BI45" s="321"/>
      <c r="BJ45" s="322"/>
      <c r="BK45" s="16"/>
      <c r="BL45" s="16"/>
      <c r="BM45" s="16"/>
      <c r="BN45" s="16"/>
      <c r="BO45" s="16"/>
      <c r="BP45" s="16"/>
    </row>
    <row r="46" spans="1:68" ht="12.75" customHeight="1">
      <c r="A46" s="16"/>
      <c r="B46" s="16"/>
      <c r="C46" s="323"/>
      <c r="D46" s="324"/>
      <c r="E46" s="324"/>
      <c r="F46" s="325"/>
      <c r="G46" s="18"/>
      <c r="H46" s="18"/>
      <c r="I46" s="18"/>
      <c r="J46" s="18"/>
      <c r="K46" s="323"/>
      <c r="L46" s="324"/>
      <c r="M46" s="324"/>
      <c r="N46" s="325"/>
      <c r="O46" s="16"/>
      <c r="P46" s="16"/>
      <c r="Q46" s="16"/>
      <c r="R46" s="16"/>
      <c r="S46" s="323"/>
      <c r="T46" s="324"/>
      <c r="U46" s="324"/>
      <c r="V46" s="325"/>
      <c r="W46" s="18"/>
      <c r="X46" s="18"/>
      <c r="Y46" s="18"/>
      <c r="Z46" s="18"/>
      <c r="AA46" s="323"/>
      <c r="AB46" s="324"/>
      <c r="AC46" s="324"/>
      <c r="AD46" s="325"/>
      <c r="AE46" s="16"/>
      <c r="AF46" s="16"/>
      <c r="AG46" s="16"/>
      <c r="AH46" s="16"/>
      <c r="AI46" s="323"/>
      <c r="AJ46" s="324"/>
      <c r="AK46" s="324"/>
      <c r="AL46" s="325"/>
      <c r="AM46" s="17"/>
      <c r="AN46" s="18"/>
      <c r="AO46" s="18"/>
      <c r="AP46" s="17"/>
      <c r="AQ46" s="323"/>
      <c r="AR46" s="324"/>
      <c r="AS46" s="324"/>
      <c r="AT46" s="325"/>
      <c r="AU46" s="16"/>
      <c r="AV46" s="16"/>
      <c r="AW46" s="16"/>
      <c r="AX46" s="16"/>
      <c r="AY46" s="323"/>
      <c r="AZ46" s="324"/>
      <c r="BA46" s="324"/>
      <c r="BB46" s="325"/>
      <c r="BC46" s="17"/>
      <c r="BD46" s="18"/>
      <c r="BE46" s="18"/>
      <c r="BF46" s="17"/>
      <c r="BG46" s="323"/>
      <c r="BH46" s="324"/>
      <c r="BI46" s="324"/>
      <c r="BJ46" s="325"/>
      <c r="BK46" s="16"/>
      <c r="BL46" s="16"/>
      <c r="BM46" s="16"/>
      <c r="BN46" s="16"/>
      <c r="BO46" s="16"/>
      <c r="BP46" s="16"/>
    </row>
    <row r="47" spans="1:68" ht="12.75" customHeight="1">
      <c r="A47" s="16"/>
      <c r="B47" s="16"/>
      <c r="C47" s="323"/>
      <c r="D47" s="324"/>
      <c r="E47" s="324"/>
      <c r="F47" s="325"/>
      <c r="G47" s="18"/>
      <c r="H47" s="18"/>
      <c r="I47" s="18"/>
      <c r="J47" s="18"/>
      <c r="K47" s="323"/>
      <c r="L47" s="324"/>
      <c r="M47" s="324"/>
      <c r="N47" s="325"/>
      <c r="O47" s="16"/>
      <c r="P47" s="16"/>
      <c r="Q47" s="16"/>
      <c r="R47" s="16"/>
      <c r="S47" s="323"/>
      <c r="T47" s="324"/>
      <c r="U47" s="324"/>
      <c r="V47" s="325"/>
      <c r="W47" s="18"/>
      <c r="X47" s="18"/>
      <c r="Y47" s="18"/>
      <c r="Z47" s="18"/>
      <c r="AA47" s="323"/>
      <c r="AB47" s="324"/>
      <c r="AC47" s="324"/>
      <c r="AD47" s="325"/>
      <c r="AE47" s="16"/>
      <c r="AF47" s="16"/>
      <c r="AG47" s="16"/>
      <c r="AH47" s="16"/>
      <c r="AI47" s="323"/>
      <c r="AJ47" s="324"/>
      <c r="AK47" s="324"/>
      <c r="AL47" s="325"/>
      <c r="AM47" s="17"/>
      <c r="AN47" s="18"/>
      <c r="AO47" s="18"/>
      <c r="AP47" s="17"/>
      <c r="AQ47" s="323"/>
      <c r="AR47" s="324"/>
      <c r="AS47" s="324"/>
      <c r="AT47" s="325"/>
      <c r="AU47" s="16"/>
      <c r="AV47" s="16"/>
      <c r="AW47" s="16"/>
      <c r="AX47" s="16"/>
      <c r="AY47" s="323"/>
      <c r="AZ47" s="324"/>
      <c r="BA47" s="324"/>
      <c r="BB47" s="325"/>
      <c r="BC47" s="17"/>
      <c r="BD47" s="18"/>
      <c r="BE47" s="18"/>
      <c r="BF47" s="17"/>
      <c r="BG47" s="323"/>
      <c r="BH47" s="324"/>
      <c r="BI47" s="324"/>
      <c r="BJ47" s="325"/>
      <c r="BK47" s="16"/>
      <c r="BL47" s="16"/>
      <c r="BM47" s="16"/>
      <c r="BN47" s="16"/>
      <c r="BO47" s="16"/>
      <c r="BP47" s="16"/>
    </row>
    <row r="48" spans="1:68" ht="12.75" customHeight="1">
      <c r="A48" s="16"/>
      <c r="B48" s="16"/>
      <c r="C48" s="323"/>
      <c r="D48" s="324"/>
      <c r="E48" s="324"/>
      <c r="F48" s="325"/>
      <c r="G48" s="18"/>
      <c r="H48" s="18"/>
      <c r="I48" s="18"/>
      <c r="J48" s="18"/>
      <c r="K48" s="323"/>
      <c r="L48" s="324"/>
      <c r="M48" s="324"/>
      <c r="N48" s="325"/>
      <c r="O48" s="16"/>
      <c r="P48" s="16"/>
      <c r="Q48" s="16"/>
      <c r="R48" s="16"/>
      <c r="S48" s="323"/>
      <c r="T48" s="324"/>
      <c r="U48" s="324"/>
      <c r="V48" s="325"/>
      <c r="W48" s="18"/>
      <c r="X48" s="18"/>
      <c r="Y48" s="18"/>
      <c r="Z48" s="18"/>
      <c r="AA48" s="323"/>
      <c r="AB48" s="324"/>
      <c r="AC48" s="324"/>
      <c r="AD48" s="325"/>
      <c r="AE48" s="16"/>
      <c r="AF48" s="16"/>
      <c r="AG48" s="16"/>
      <c r="AH48" s="16"/>
      <c r="AI48" s="323"/>
      <c r="AJ48" s="324"/>
      <c r="AK48" s="324"/>
      <c r="AL48" s="325"/>
      <c r="AM48" s="17"/>
      <c r="AN48" s="18"/>
      <c r="AO48" s="18"/>
      <c r="AP48" s="17"/>
      <c r="AQ48" s="323"/>
      <c r="AR48" s="324"/>
      <c r="AS48" s="324"/>
      <c r="AT48" s="325"/>
      <c r="AU48" s="16"/>
      <c r="AV48" s="16"/>
      <c r="AW48" s="16"/>
      <c r="AX48" s="16"/>
      <c r="AY48" s="323"/>
      <c r="AZ48" s="324"/>
      <c r="BA48" s="324"/>
      <c r="BB48" s="325"/>
      <c r="BC48" s="17"/>
      <c r="BD48" s="18"/>
      <c r="BE48" s="18"/>
      <c r="BF48" s="17"/>
      <c r="BG48" s="323"/>
      <c r="BH48" s="324"/>
      <c r="BI48" s="324"/>
      <c r="BJ48" s="325"/>
      <c r="BK48" s="16"/>
      <c r="BL48" s="16"/>
      <c r="BM48" s="16"/>
      <c r="BN48" s="16"/>
      <c r="BO48" s="16"/>
      <c r="BP48" s="16"/>
    </row>
    <row r="49" spans="1:68" ht="12.75" customHeight="1">
      <c r="A49" s="16"/>
      <c r="B49" s="16"/>
      <c r="C49" s="326"/>
      <c r="D49" s="327"/>
      <c r="E49" s="327"/>
      <c r="F49" s="328"/>
      <c r="G49" s="18"/>
      <c r="H49" s="18"/>
      <c r="I49" s="18"/>
      <c r="J49" s="18"/>
      <c r="K49" s="326"/>
      <c r="L49" s="327"/>
      <c r="M49" s="327"/>
      <c r="N49" s="328"/>
      <c r="O49" s="16"/>
      <c r="P49" s="16"/>
      <c r="Q49" s="16"/>
      <c r="R49" s="16"/>
      <c r="S49" s="326"/>
      <c r="T49" s="327"/>
      <c r="U49" s="327"/>
      <c r="V49" s="328"/>
      <c r="W49" s="18"/>
      <c r="X49" s="18"/>
      <c r="Y49" s="18"/>
      <c r="Z49" s="18"/>
      <c r="AA49" s="326"/>
      <c r="AB49" s="327"/>
      <c r="AC49" s="327"/>
      <c r="AD49" s="328"/>
      <c r="AE49" s="16"/>
      <c r="AF49" s="16"/>
      <c r="AG49" s="16"/>
      <c r="AH49" s="16"/>
      <c r="AI49" s="326"/>
      <c r="AJ49" s="327"/>
      <c r="AK49" s="327"/>
      <c r="AL49" s="328"/>
      <c r="AM49" s="17"/>
      <c r="AN49" s="18"/>
      <c r="AO49" s="18"/>
      <c r="AP49" s="17"/>
      <c r="AQ49" s="326"/>
      <c r="AR49" s="327"/>
      <c r="AS49" s="327"/>
      <c r="AT49" s="328"/>
      <c r="AU49" s="16"/>
      <c r="AV49" s="16"/>
      <c r="AW49" s="16"/>
      <c r="AX49" s="16"/>
      <c r="AY49" s="326"/>
      <c r="AZ49" s="327"/>
      <c r="BA49" s="327"/>
      <c r="BB49" s="328"/>
      <c r="BC49" s="17"/>
      <c r="BD49" s="18"/>
      <c r="BE49" s="18"/>
      <c r="BF49" s="17"/>
      <c r="BG49" s="326"/>
      <c r="BH49" s="327"/>
      <c r="BI49" s="327"/>
      <c r="BJ49" s="328"/>
      <c r="BK49" s="16"/>
      <c r="BL49" s="16"/>
      <c r="BM49" s="16"/>
      <c r="BN49" s="16"/>
      <c r="BO49" s="16"/>
      <c r="BP49" s="16"/>
    </row>
    <row r="50" spans="6:68" ht="12.75" customHeight="1">
      <c r="F50" s="16"/>
      <c r="H50" s="59"/>
      <c r="I50" s="6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61"/>
      <c r="Y50" s="62"/>
      <c r="AO50" s="60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61"/>
      <c r="BE50" s="16"/>
      <c r="BF50" s="44"/>
      <c r="BG50" s="44"/>
      <c r="BH50" s="44"/>
      <c r="BI50" s="44"/>
      <c r="BJ50" s="44"/>
      <c r="BK50" s="44"/>
      <c r="BL50" s="44"/>
      <c r="BM50" s="44"/>
      <c r="BN50" s="63"/>
      <c r="BO50" s="16"/>
      <c r="BP50" s="16"/>
    </row>
    <row r="51" spans="6:68" ht="12.75" customHeight="1">
      <c r="F51" s="16"/>
      <c r="I51" s="488">
        <f>W60</f>
        <v>0</v>
      </c>
      <c r="J51" s="488"/>
      <c r="N51" s="431" t="s">
        <v>162</v>
      </c>
      <c r="O51" s="431"/>
      <c r="P51" s="431"/>
      <c r="Q51" s="431"/>
      <c r="R51" s="431"/>
      <c r="S51" s="431"/>
      <c r="W51" s="487">
        <f>AB60</f>
        <v>0</v>
      </c>
      <c r="X51" s="487"/>
      <c r="AO51" s="488">
        <f>W63</f>
        <v>0</v>
      </c>
      <c r="AP51" s="488"/>
      <c r="AT51" s="431" t="s">
        <v>165</v>
      </c>
      <c r="AU51" s="431"/>
      <c r="AV51" s="431"/>
      <c r="AW51" s="431"/>
      <c r="AX51" s="431"/>
      <c r="AY51" s="431"/>
      <c r="BC51" s="487">
        <f>AB63</f>
        <v>0</v>
      </c>
      <c r="BD51" s="487"/>
      <c r="BE51" s="16"/>
      <c r="BF51" s="44"/>
      <c r="BG51" s="44"/>
      <c r="BH51" s="44"/>
      <c r="BI51" s="44"/>
      <c r="BJ51" s="44"/>
      <c r="BK51" s="44"/>
      <c r="BL51" s="44"/>
      <c r="BM51" s="44"/>
      <c r="BN51" s="63"/>
      <c r="BO51" s="16"/>
      <c r="BP51" s="16"/>
    </row>
    <row r="52" spans="6:68" ht="12.75" customHeight="1">
      <c r="F52" s="16"/>
      <c r="N52" s="431" t="str">
        <f>AM60</f>
        <v>④勝ち</v>
      </c>
      <c r="O52" s="431"/>
      <c r="P52" s="431"/>
      <c r="Q52" s="431"/>
      <c r="R52" s="431"/>
      <c r="S52" s="431"/>
      <c r="AT52" s="431" t="str">
        <f>AM63</f>
        <v>⑦勝ち</v>
      </c>
      <c r="AU52" s="431"/>
      <c r="AV52" s="431"/>
      <c r="AW52" s="431"/>
      <c r="AX52" s="431"/>
      <c r="AY52" s="431"/>
      <c r="BE52" s="16"/>
      <c r="BF52" s="44"/>
      <c r="BG52" s="44"/>
      <c r="BH52" s="44"/>
      <c r="BI52" s="44"/>
      <c r="BJ52" s="44"/>
      <c r="BK52" s="44"/>
      <c r="BL52" s="44"/>
      <c r="BM52" s="44"/>
      <c r="BN52" s="63"/>
      <c r="BO52" s="16"/>
      <c r="BP52" s="16"/>
    </row>
    <row r="53" spans="6:68" ht="12.75" customHeight="1">
      <c r="F53" s="16"/>
      <c r="N53" s="18"/>
      <c r="O53" s="18"/>
      <c r="P53" s="18"/>
      <c r="Q53" s="18"/>
      <c r="R53" s="18"/>
      <c r="S53" s="18"/>
      <c r="AT53" s="18"/>
      <c r="AU53" s="18"/>
      <c r="AV53" s="18"/>
      <c r="AW53" s="18"/>
      <c r="AX53" s="18"/>
      <c r="AY53" s="18"/>
      <c r="BE53" s="16"/>
      <c r="BF53" s="44"/>
      <c r="BG53" s="44"/>
      <c r="BH53" s="44"/>
      <c r="BI53" s="44"/>
      <c r="BJ53" s="44"/>
      <c r="BK53" s="44"/>
      <c r="BL53" s="44"/>
      <c r="BM53" s="44"/>
      <c r="BN53" s="63"/>
      <c r="BO53" s="16"/>
      <c r="BP53" s="16"/>
    </row>
    <row r="54" spans="4:68" ht="15" customHeight="1">
      <c r="D54" s="512" t="s">
        <v>268</v>
      </c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2"/>
      <c r="T54" s="512"/>
      <c r="U54" s="512"/>
      <c r="V54" s="512"/>
      <c r="W54" s="512"/>
      <c r="X54" s="512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  <c r="AJ54" s="512"/>
      <c r="AK54" s="512"/>
      <c r="AL54" s="512"/>
      <c r="AM54" s="512"/>
      <c r="AN54" s="512"/>
      <c r="AO54" s="512"/>
      <c r="AP54" s="512"/>
      <c r="AQ54" s="512"/>
      <c r="AR54" s="512"/>
      <c r="AS54" s="512"/>
      <c r="AT54" s="512"/>
      <c r="AU54" s="512"/>
      <c r="AV54" s="512"/>
      <c r="AW54" s="512"/>
      <c r="AX54" s="512"/>
      <c r="AY54" s="512"/>
      <c r="AZ54" s="512"/>
      <c r="BA54" s="512"/>
      <c r="BB54" s="512"/>
      <c r="BC54" s="512"/>
      <c r="BD54" s="512"/>
      <c r="BE54" s="512"/>
      <c r="BF54" s="512"/>
      <c r="BG54" s="512"/>
      <c r="BH54" s="512"/>
      <c r="BI54" s="512"/>
      <c r="BJ54" s="512"/>
      <c r="BK54" s="512"/>
      <c r="BL54" s="44"/>
      <c r="BM54" s="44"/>
      <c r="BN54" s="63"/>
      <c r="BO54" s="16"/>
      <c r="BP54" s="16"/>
    </row>
    <row r="55" spans="7:61" ht="15" customHeight="1" thickBot="1">
      <c r="G55" s="390"/>
      <c r="H55" s="390"/>
      <c r="I55" s="390" t="s">
        <v>14</v>
      </c>
      <c r="J55" s="390"/>
      <c r="K55" s="390"/>
      <c r="L55" s="390"/>
      <c r="M55" s="390"/>
      <c r="N55" s="553"/>
      <c r="O55" s="513" t="str">
        <f>E38</f>
        <v>西部グラウンドA</v>
      </c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5"/>
      <c r="AM55" s="378" t="s">
        <v>15</v>
      </c>
      <c r="AN55" s="376"/>
      <c r="AO55" s="376"/>
      <c r="AP55" s="376"/>
      <c r="AQ55" s="376"/>
      <c r="AR55" s="376"/>
      <c r="AS55" s="376"/>
      <c r="AT55" s="376"/>
      <c r="AU55" s="379"/>
      <c r="AV55" s="376" t="s">
        <v>16</v>
      </c>
      <c r="AW55" s="376"/>
      <c r="AX55" s="376"/>
      <c r="AY55" s="376"/>
      <c r="AZ55" s="376"/>
      <c r="BA55" s="376"/>
      <c r="BB55" s="376"/>
      <c r="BC55" s="376"/>
      <c r="BD55" s="376"/>
      <c r="BE55" s="379"/>
      <c r="BF55" s="44"/>
      <c r="BG55" s="44"/>
      <c r="BH55" s="44"/>
      <c r="BI55" s="44"/>
    </row>
    <row r="56" spans="7:61" ht="15" customHeight="1" thickTop="1">
      <c r="G56" s="481" t="s">
        <v>37</v>
      </c>
      <c r="H56" s="481"/>
      <c r="I56" s="554">
        <v>0.3958333333333333</v>
      </c>
      <c r="J56" s="555"/>
      <c r="K56" s="555"/>
      <c r="L56" s="555"/>
      <c r="M56" s="555"/>
      <c r="N56" s="468"/>
      <c r="O56" s="489" t="e">
        <f>C45</f>
        <v>#REF!</v>
      </c>
      <c r="P56" s="490"/>
      <c r="Q56" s="490"/>
      <c r="R56" s="490"/>
      <c r="S56" s="490"/>
      <c r="T56" s="490"/>
      <c r="U56" s="490"/>
      <c r="V56" s="490"/>
      <c r="W56" s="491"/>
      <c r="X56" s="492"/>
      <c r="Y56" s="492"/>
      <c r="Z56" s="492" t="s">
        <v>9</v>
      </c>
      <c r="AA56" s="492"/>
      <c r="AB56" s="556"/>
      <c r="AC56" s="492"/>
      <c r="AD56" s="493"/>
      <c r="AE56" s="490" t="e">
        <f>K45</f>
        <v>#REF!</v>
      </c>
      <c r="AF56" s="490"/>
      <c r="AG56" s="490"/>
      <c r="AH56" s="490"/>
      <c r="AI56" s="490"/>
      <c r="AJ56" s="490"/>
      <c r="AK56" s="490"/>
      <c r="AL56" s="500"/>
      <c r="AM56" s="501" t="e">
        <f>O59</f>
        <v>#REF!</v>
      </c>
      <c r="AN56" s="492"/>
      <c r="AO56" s="492"/>
      <c r="AP56" s="492"/>
      <c r="AQ56" s="492"/>
      <c r="AR56" s="492"/>
      <c r="AS56" s="492"/>
      <c r="AT56" s="492"/>
      <c r="AU56" s="502"/>
      <c r="AV56" s="462" t="s">
        <v>279</v>
      </c>
      <c r="AW56" s="463"/>
      <c r="AX56" s="463"/>
      <c r="AY56" s="463"/>
      <c r="AZ56" s="463"/>
      <c r="BA56" s="463"/>
      <c r="BB56" s="463"/>
      <c r="BC56" s="463"/>
      <c r="BD56" s="463"/>
      <c r="BE56" s="464"/>
      <c r="BF56" s="44"/>
      <c r="BG56" s="44"/>
      <c r="BH56" s="44"/>
      <c r="BI56" s="44"/>
    </row>
    <row r="57" spans="7:61" ht="15" customHeight="1">
      <c r="G57" s="471" t="s">
        <v>38</v>
      </c>
      <c r="H57" s="471"/>
      <c r="I57" s="472">
        <v>0.4236111111111111</v>
      </c>
      <c r="J57" s="471"/>
      <c r="K57" s="471"/>
      <c r="L57" s="471"/>
      <c r="M57" s="471"/>
      <c r="N57" s="473"/>
      <c r="O57" s="474" t="e">
        <f>S45</f>
        <v>#REF!</v>
      </c>
      <c r="P57" s="475"/>
      <c r="Q57" s="475"/>
      <c r="R57" s="475"/>
      <c r="S57" s="475"/>
      <c r="T57" s="475"/>
      <c r="U57" s="475"/>
      <c r="V57" s="475"/>
      <c r="W57" s="460"/>
      <c r="X57" s="458"/>
      <c r="Y57" s="458"/>
      <c r="Z57" s="458" t="s">
        <v>9</v>
      </c>
      <c r="AA57" s="458"/>
      <c r="AB57" s="458"/>
      <c r="AC57" s="458"/>
      <c r="AD57" s="459"/>
      <c r="AE57" s="475" t="e">
        <f>AA45</f>
        <v>#REF!</v>
      </c>
      <c r="AF57" s="475"/>
      <c r="AG57" s="475"/>
      <c r="AH57" s="475"/>
      <c r="AI57" s="475"/>
      <c r="AJ57" s="475"/>
      <c r="AK57" s="475"/>
      <c r="AL57" s="476"/>
      <c r="AM57" s="473" t="s">
        <v>80</v>
      </c>
      <c r="AN57" s="458"/>
      <c r="AO57" s="458"/>
      <c r="AP57" s="458"/>
      <c r="AQ57" s="458"/>
      <c r="AR57" s="458"/>
      <c r="AS57" s="458"/>
      <c r="AT57" s="458"/>
      <c r="AU57" s="461"/>
      <c r="AV57" s="465"/>
      <c r="AW57" s="466"/>
      <c r="AX57" s="466"/>
      <c r="AY57" s="466"/>
      <c r="AZ57" s="466"/>
      <c r="BA57" s="466"/>
      <c r="BB57" s="466"/>
      <c r="BC57" s="466"/>
      <c r="BD57" s="466"/>
      <c r="BE57" s="467"/>
      <c r="BF57" s="44"/>
      <c r="BG57" s="44"/>
      <c r="BH57" s="44"/>
      <c r="BI57" s="44"/>
    </row>
    <row r="58" spans="7:61" ht="15" customHeight="1">
      <c r="G58" s="471" t="s">
        <v>39</v>
      </c>
      <c r="H58" s="471"/>
      <c r="I58" s="472">
        <v>0.4513888888888889</v>
      </c>
      <c r="J58" s="471"/>
      <c r="K58" s="471"/>
      <c r="L58" s="471"/>
      <c r="M58" s="471"/>
      <c r="N58" s="473"/>
      <c r="O58" s="474" t="e">
        <f>AI45</f>
        <v>#REF!</v>
      </c>
      <c r="P58" s="475"/>
      <c r="Q58" s="475"/>
      <c r="R58" s="475"/>
      <c r="S58" s="475"/>
      <c r="T58" s="475"/>
      <c r="U58" s="475"/>
      <c r="V58" s="475"/>
      <c r="W58" s="460"/>
      <c r="X58" s="458"/>
      <c r="Y58" s="458"/>
      <c r="Z58" s="458" t="s">
        <v>9</v>
      </c>
      <c r="AA58" s="458"/>
      <c r="AB58" s="482"/>
      <c r="AC58" s="458"/>
      <c r="AD58" s="459"/>
      <c r="AE58" s="475" t="e">
        <f>AQ45</f>
        <v>#REF!</v>
      </c>
      <c r="AF58" s="475"/>
      <c r="AG58" s="475"/>
      <c r="AH58" s="475"/>
      <c r="AI58" s="475"/>
      <c r="AJ58" s="475"/>
      <c r="AK58" s="475"/>
      <c r="AL58" s="476"/>
      <c r="AM58" s="473" t="s">
        <v>81</v>
      </c>
      <c r="AN58" s="458"/>
      <c r="AO58" s="458"/>
      <c r="AP58" s="458"/>
      <c r="AQ58" s="458"/>
      <c r="AR58" s="458"/>
      <c r="AS58" s="458"/>
      <c r="AT58" s="458"/>
      <c r="AU58" s="461"/>
      <c r="AV58" s="465"/>
      <c r="AW58" s="466"/>
      <c r="AX58" s="466"/>
      <c r="AY58" s="466"/>
      <c r="AZ58" s="466"/>
      <c r="BA58" s="466"/>
      <c r="BB58" s="466"/>
      <c r="BC58" s="466"/>
      <c r="BD58" s="466"/>
      <c r="BE58" s="467"/>
      <c r="BF58" s="44"/>
      <c r="BG58" s="44"/>
      <c r="BH58" s="44"/>
      <c r="BI58" s="44"/>
    </row>
    <row r="59" spans="7:61" ht="15" customHeight="1">
      <c r="G59" s="471" t="s">
        <v>40</v>
      </c>
      <c r="H59" s="471"/>
      <c r="I59" s="472">
        <v>0.4791666666666667</v>
      </c>
      <c r="J59" s="471"/>
      <c r="K59" s="471"/>
      <c r="L59" s="471"/>
      <c r="M59" s="471"/>
      <c r="N59" s="473"/>
      <c r="O59" s="474" t="e">
        <f>AY45</f>
        <v>#REF!</v>
      </c>
      <c r="P59" s="475"/>
      <c r="Q59" s="475"/>
      <c r="R59" s="475"/>
      <c r="S59" s="475"/>
      <c r="T59" s="475"/>
      <c r="U59" s="475"/>
      <c r="V59" s="475"/>
      <c r="W59" s="483"/>
      <c r="X59" s="458"/>
      <c r="Y59" s="458"/>
      <c r="Z59" s="458" t="s">
        <v>9</v>
      </c>
      <c r="AA59" s="458"/>
      <c r="AB59" s="458"/>
      <c r="AC59" s="458"/>
      <c r="AD59" s="459"/>
      <c r="AE59" s="475" t="e">
        <f>BG45</f>
        <v>#REF!</v>
      </c>
      <c r="AF59" s="475"/>
      <c r="AG59" s="475"/>
      <c r="AH59" s="475"/>
      <c r="AI59" s="475"/>
      <c r="AJ59" s="475"/>
      <c r="AK59" s="475"/>
      <c r="AL59" s="476"/>
      <c r="AM59" s="473" t="s">
        <v>125</v>
      </c>
      <c r="AN59" s="458"/>
      <c r="AO59" s="458"/>
      <c r="AP59" s="458"/>
      <c r="AQ59" s="458"/>
      <c r="AR59" s="458"/>
      <c r="AS59" s="458"/>
      <c r="AT59" s="458"/>
      <c r="AU59" s="461"/>
      <c r="AV59" s="465"/>
      <c r="AW59" s="466"/>
      <c r="AX59" s="466"/>
      <c r="AY59" s="466"/>
      <c r="AZ59" s="466"/>
      <c r="BA59" s="466"/>
      <c r="BB59" s="466"/>
      <c r="BC59" s="466"/>
      <c r="BD59" s="466"/>
      <c r="BE59" s="467"/>
      <c r="BF59" s="44"/>
      <c r="BG59" s="44"/>
      <c r="BH59" s="44"/>
      <c r="BI59" s="44"/>
    </row>
    <row r="60" spans="7:61" ht="15" customHeight="1">
      <c r="G60" s="471" t="s">
        <v>41</v>
      </c>
      <c r="H60" s="471"/>
      <c r="I60" s="472">
        <v>0.5069444444444444</v>
      </c>
      <c r="J60" s="471"/>
      <c r="K60" s="471"/>
      <c r="L60" s="471"/>
      <c r="M60" s="471"/>
      <c r="N60" s="473"/>
      <c r="O60" s="474" t="s">
        <v>239</v>
      </c>
      <c r="P60" s="475"/>
      <c r="Q60" s="475"/>
      <c r="R60" s="475"/>
      <c r="S60" s="475"/>
      <c r="T60" s="475"/>
      <c r="U60" s="475"/>
      <c r="V60" s="475"/>
      <c r="W60" s="460"/>
      <c r="X60" s="458"/>
      <c r="Y60" s="458"/>
      <c r="Z60" s="458" t="s">
        <v>9</v>
      </c>
      <c r="AA60" s="458"/>
      <c r="AB60" s="458"/>
      <c r="AC60" s="458"/>
      <c r="AD60" s="459"/>
      <c r="AE60" s="475" t="s">
        <v>240</v>
      </c>
      <c r="AF60" s="475"/>
      <c r="AG60" s="475"/>
      <c r="AH60" s="475"/>
      <c r="AI60" s="475"/>
      <c r="AJ60" s="475"/>
      <c r="AK60" s="475"/>
      <c r="AL60" s="476"/>
      <c r="AM60" s="473" t="s">
        <v>82</v>
      </c>
      <c r="AN60" s="458"/>
      <c r="AO60" s="458"/>
      <c r="AP60" s="458"/>
      <c r="AQ60" s="458"/>
      <c r="AR60" s="458"/>
      <c r="AS60" s="458"/>
      <c r="AT60" s="458"/>
      <c r="AU60" s="461"/>
      <c r="AV60" s="465"/>
      <c r="AW60" s="466"/>
      <c r="AX60" s="466"/>
      <c r="AY60" s="466"/>
      <c r="AZ60" s="466"/>
      <c r="BA60" s="466"/>
      <c r="BB60" s="466"/>
      <c r="BC60" s="466"/>
      <c r="BD60" s="466"/>
      <c r="BE60" s="467"/>
      <c r="BF60" s="44"/>
      <c r="BG60" s="44"/>
      <c r="BH60" s="44"/>
      <c r="BI60" s="44"/>
    </row>
    <row r="61" spans="7:61" ht="15" customHeight="1">
      <c r="G61" s="471" t="s">
        <v>42</v>
      </c>
      <c r="H61" s="471"/>
      <c r="I61" s="472">
        <v>0.5347222222222222</v>
      </c>
      <c r="J61" s="471"/>
      <c r="K61" s="471"/>
      <c r="L61" s="471"/>
      <c r="M61" s="471"/>
      <c r="N61" s="473"/>
      <c r="O61" s="474" t="s">
        <v>80</v>
      </c>
      <c r="P61" s="475"/>
      <c r="Q61" s="475"/>
      <c r="R61" s="475"/>
      <c r="S61" s="475"/>
      <c r="T61" s="475"/>
      <c r="U61" s="475"/>
      <c r="V61" s="475"/>
      <c r="W61" s="460"/>
      <c r="X61" s="458"/>
      <c r="Y61" s="458"/>
      <c r="Z61" s="458" t="s">
        <v>9</v>
      </c>
      <c r="AA61" s="458"/>
      <c r="AB61" s="458"/>
      <c r="AC61" s="458"/>
      <c r="AD61" s="459"/>
      <c r="AE61" s="475" t="s">
        <v>241</v>
      </c>
      <c r="AF61" s="475"/>
      <c r="AG61" s="475"/>
      <c r="AH61" s="475"/>
      <c r="AI61" s="475"/>
      <c r="AJ61" s="475"/>
      <c r="AK61" s="475"/>
      <c r="AL61" s="476"/>
      <c r="AM61" s="473" t="s">
        <v>126</v>
      </c>
      <c r="AN61" s="458"/>
      <c r="AO61" s="458"/>
      <c r="AP61" s="458"/>
      <c r="AQ61" s="458"/>
      <c r="AR61" s="458"/>
      <c r="AS61" s="458"/>
      <c r="AT61" s="458"/>
      <c r="AU61" s="461"/>
      <c r="AV61" s="465"/>
      <c r="AW61" s="466"/>
      <c r="AX61" s="466"/>
      <c r="AY61" s="466"/>
      <c r="AZ61" s="466"/>
      <c r="BA61" s="466"/>
      <c r="BB61" s="466"/>
      <c r="BC61" s="466"/>
      <c r="BD61" s="466"/>
      <c r="BE61" s="467"/>
      <c r="BF61" s="44"/>
      <c r="BG61" s="44"/>
      <c r="BH61" s="44"/>
      <c r="BI61" s="44"/>
    </row>
    <row r="62" spans="7:61" ht="15" customHeight="1">
      <c r="G62" s="471" t="s">
        <v>43</v>
      </c>
      <c r="H62" s="471"/>
      <c r="I62" s="472">
        <v>0.5625</v>
      </c>
      <c r="J62" s="471"/>
      <c r="K62" s="471"/>
      <c r="L62" s="471"/>
      <c r="M62" s="471"/>
      <c r="N62" s="473"/>
      <c r="O62" s="474" t="s">
        <v>242</v>
      </c>
      <c r="P62" s="475"/>
      <c r="Q62" s="475"/>
      <c r="R62" s="475"/>
      <c r="S62" s="475"/>
      <c r="T62" s="475"/>
      <c r="U62" s="475"/>
      <c r="V62" s="475"/>
      <c r="W62" s="460"/>
      <c r="X62" s="458"/>
      <c r="Y62" s="458"/>
      <c r="Z62" s="458" t="s">
        <v>9</v>
      </c>
      <c r="AA62" s="458"/>
      <c r="AB62" s="458"/>
      <c r="AC62" s="458"/>
      <c r="AD62" s="459"/>
      <c r="AE62" s="475" t="s">
        <v>243</v>
      </c>
      <c r="AF62" s="475"/>
      <c r="AG62" s="475"/>
      <c r="AH62" s="475"/>
      <c r="AI62" s="475"/>
      <c r="AJ62" s="475"/>
      <c r="AK62" s="475"/>
      <c r="AL62" s="476"/>
      <c r="AM62" s="473" t="s">
        <v>127</v>
      </c>
      <c r="AN62" s="458"/>
      <c r="AO62" s="458"/>
      <c r="AP62" s="458"/>
      <c r="AQ62" s="458"/>
      <c r="AR62" s="458"/>
      <c r="AS62" s="458"/>
      <c r="AT62" s="458"/>
      <c r="AU62" s="461"/>
      <c r="AV62" s="465"/>
      <c r="AW62" s="466"/>
      <c r="AX62" s="466"/>
      <c r="AY62" s="466"/>
      <c r="AZ62" s="466"/>
      <c r="BA62" s="466"/>
      <c r="BB62" s="466"/>
      <c r="BC62" s="466"/>
      <c r="BD62" s="466"/>
      <c r="BE62" s="467"/>
      <c r="BF62" s="44"/>
      <c r="BG62" s="44"/>
      <c r="BH62" s="44"/>
      <c r="BI62" s="44"/>
    </row>
    <row r="63" spans="7:61" ht="15" customHeight="1">
      <c r="G63" s="471" t="s">
        <v>44</v>
      </c>
      <c r="H63" s="471"/>
      <c r="I63" s="472">
        <v>0.5902777777777778</v>
      </c>
      <c r="J63" s="471"/>
      <c r="K63" s="471"/>
      <c r="L63" s="471"/>
      <c r="M63" s="471"/>
      <c r="N63" s="473"/>
      <c r="O63" s="474" t="s">
        <v>244</v>
      </c>
      <c r="P63" s="475"/>
      <c r="Q63" s="475"/>
      <c r="R63" s="475"/>
      <c r="S63" s="475"/>
      <c r="T63" s="475"/>
      <c r="U63" s="475"/>
      <c r="V63" s="475"/>
      <c r="W63" s="460"/>
      <c r="X63" s="458"/>
      <c r="Y63" s="458"/>
      <c r="Z63" s="458" t="s">
        <v>9</v>
      </c>
      <c r="AA63" s="458"/>
      <c r="AB63" s="458"/>
      <c r="AC63" s="458"/>
      <c r="AD63" s="459"/>
      <c r="AE63" s="475" t="s">
        <v>245</v>
      </c>
      <c r="AF63" s="475"/>
      <c r="AG63" s="475"/>
      <c r="AH63" s="475"/>
      <c r="AI63" s="475"/>
      <c r="AJ63" s="475"/>
      <c r="AK63" s="475"/>
      <c r="AL63" s="476"/>
      <c r="AM63" s="473" t="s">
        <v>132</v>
      </c>
      <c r="AN63" s="458"/>
      <c r="AO63" s="458"/>
      <c r="AP63" s="458"/>
      <c r="AQ63" s="458"/>
      <c r="AR63" s="458"/>
      <c r="AS63" s="458"/>
      <c r="AT63" s="458"/>
      <c r="AU63" s="461"/>
      <c r="AV63" s="465"/>
      <c r="AW63" s="466"/>
      <c r="AX63" s="466"/>
      <c r="AY63" s="466"/>
      <c r="AZ63" s="466"/>
      <c r="BA63" s="466"/>
      <c r="BB63" s="466"/>
      <c r="BC63" s="466"/>
      <c r="BD63" s="466"/>
      <c r="BE63" s="467"/>
      <c r="BF63" s="44"/>
      <c r="BG63" s="44"/>
      <c r="BH63" s="44"/>
      <c r="BI63" s="44"/>
    </row>
    <row r="64" spans="1:95" ht="15.75">
      <c r="A64" s="16"/>
      <c r="B64" s="16"/>
      <c r="G64" s="471" t="s">
        <v>77</v>
      </c>
      <c r="H64" s="471"/>
      <c r="I64" s="472">
        <v>0.6180555555555556</v>
      </c>
      <c r="J64" s="471"/>
      <c r="K64" s="471"/>
      <c r="L64" s="471"/>
      <c r="M64" s="471"/>
      <c r="N64" s="473"/>
      <c r="O64" s="474" t="s">
        <v>127</v>
      </c>
      <c r="P64" s="475"/>
      <c r="Q64" s="475"/>
      <c r="R64" s="475"/>
      <c r="S64" s="475"/>
      <c r="T64" s="475"/>
      <c r="U64" s="475"/>
      <c r="V64" s="475"/>
      <c r="W64" s="460"/>
      <c r="X64" s="458"/>
      <c r="Y64" s="458"/>
      <c r="Z64" s="458" t="s">
        <v>9</v>
      </c>
      <c r="AA64" s="458"/>
      <c r="AB64" s="458"/>
      <c r="AC64" s="458"/>
      <c r="AD64" s="459"/>
      <c r="AE64" s="475" t="s">
        <v>246</v>
      </c>
      <c r="AF64" s="475"/>
      <c r="AG64" s="475"/>
      <c r="AH64" s="475"/>
      <c r="AI64" s="475"/>
      <c r="AJ64" s="475"/>
      <c r="AK64" s="475"/>
      <c r="AL64" s="476"/>
      <c r="AM64" s="473" t="s">
        <v>250</v>
      </c>
      <c r="AN64" s="458"/>
      <c r="AO64" s="458"/>
      <c r="AP64" s="458"/>
      <c r="AQ64" s="458"/>
      <c r="AR64" s="458"/>
      <c r="AS64" s="458"/>
      <c r="AT64" s="458"/>
      <c r="AU64" s="461"/>
      <c r="AV64" s="468"/>
      <c r="AW64" s="469"/>
      <c r="AX64" s="469"/>
      <c r="AY64" s="469"/>
      <c r="AZ64" s="469"/>
      <c r="BA64" s="469"/>
      <c r="BB64" s="469"/>
      <c r="BC64" s="469"/>
      <c r="BD64" s="469"/>
      <c r="BE64" s="470"/>
      <c r="BF64" s="74"/>
      <c r="BG64" s="74"/>
      <c r="BH64" s="74"/>
      <c r="BI64" s="74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</row>
  </sheetData>
  <sheetProtection/>
  <mergeCells count="260">
    <mergeCell ref="Z64:AA64"/>
    <mergeCell ref="AB64:AD64"/>
    <mergeCell ref="G62:H62"/>
    <mergeCell ref="I62:N62"/>
    <mergeCell ref="AE64:AL64"/>
    <mergeCell ref="AM64:AU64"/>
    <mergeCell ref="AE63:AL63"/>
    <mergeCell ref="AM63:AU63"/>
    <mergeCell ref="G64:H64"/>
    <mergeCell ref="I64:N64"/>
    <mergeCell ref="O64:V64"/>
    <mergeCell ref="W64:Y64"/>
    <mergeCell ref="G63:H63"/>
    <mergeCell ref="I63:N63"/>
    <mergeCell ref="O63:V63"/>
    <mergeCell ref="W63:Y63"/>
    <mergeCell ref="Z63:AA63"/>
    <mergeCell ref="AB63:AD63"/>
    <mergeCell ref="O62:V62"/>
    <mergeCell ref="W62:Y62"/>
    <mergeCell ref="Z62:AA62"/>
    <mergeCell ref="AB62:AD62"/>
    <mergeCell ref="AE60:AL60"/>
    <mergeCell ref="AM60:AU60"/>
    <mergeCell ref="AE61:AL61"/>
    <mergeCell ref="AM61:AU61"/>
    <mergeCell ref="AE62:AL62"/>
    <mergeCell ref="AM62:AU62"/>
    <mergeCell ref="G61:H61"/>
    <mergeCell ref="I61:N61"/>
    <mergeCell ref="O61:V61"/>
    <mergeCell ref="W61:Y61"/>
    <mergeCell ref="Z61:AA61"/>
    <mergeCell ref="AB61:AD61"/>
    <mergeCell ref="G60:H60"/>
    <mergeCell ref="I60:N60"/>
    <mergeCell ref="O60:V60"/>
    <mergeCell ref="W60:Y60"/>
    <mergeCell ref="Z60:AA60"/>
    <mergeCell ref="AB60:AD60"/>
    <mergeCell ref="AE58:AL58"/>
    <mergeCell ref="AM58:AU58"/>
    <mergeCell ref="G59:H59"/>
    <mergeCell ref="I59:N59"/>
    <mergeCell ref="O59:V59"/>
    <mergeCell ref="W59:Y59"/>
    <mergeCell ref="Z59:AA59"/>
    <mergeCell ref="AB59:AD59"/>
    <mergeCell ref="AE59:AL59"/>
    <mergeCell ref="AM59:AU59"/>
    <mergeCell ref="G58:H58"/>
    <mergeCell ref="I58:N58"/>
    <mergeCell ref="O58:V58"/>
    <mergeCell ref="W58:Y58"/>
    <mergeCell ref="Z58:AA58"/>
    <mergeCell ref="AB58:AD58"/>
    <mergeCell ref="AE56:AL56"/>
    <mergeCell ref="AM56:AU56"/>
    <mergeCell ref="G57:H57"/>
    <mergeCell ref="I57:N57"/>
    <mergeCell ref="O57:V57"/>
    <mergeCell ref="W57:Y57"/>
    <mergeCell ref="Z57:AA57"/>
    <mergeCell ref="AB57:AD57"/>
    <mergeCell ref="AE57:AL57"/>
    <mergeCell ref="AM57:AU57"/>
    <mergeCell ref="G56:H56"/>
    <mergeCell ref="I56:N56"/>
    <mergeCell ref="O56:V56"/>
    <mergeCell ref="W56:Y56"/>
    <mergeCell ref="Z56:AA56"/>
    <mergeCell ref="AB56:AD56"/>
    <mergeCell ref="N52:S52"/>
    <mergeCell ref="AT52:AY52"/>
    <mergeCell ref="D54:BK54"/>
    <mergeCell ref="G55:H55"/>
    <mergeCell ref="I55:N55"/>
    <mergeCell ref="O55:AL55"/>
    <mergeCell ref="AM55:AU55"/>
    <mergeCell ref="AV55:BE55"/>
    <mergeCell ref="AY45:BB49"/>
    <mergeCell ref="BG45:BJ49"/>
    <mergeCell ref="I51:J51"/>
    <mergeCell ref="N51:S51"/>
    <mergeCell ref="W51:X51"/>
    <mergeCell ref="AO51:AP51"/>
    <mergeCell ref="AT51:AY51"/>
    <mergeCell ref="BC51:BD51"/>
    <mergeCell ref="F44:K44"/>
    <mergeCell ref="V44:AA44"/>
    <mergeCell ref="AL44:AQ44"/>
    <mergeCell ref="BB44:BG44"/>
    <mergeCell ref="C45:F49"/>
    <mergeCell ref="K45:N49"/>
    <mergeCell ref="S45:V49"/>
    <mergeCell ref="AA45:AD49"/>
    <mergeCell ref="AI45:AL49"/>
    <mergeCell ref="AQ45:AT49"/>
    <mergeCell ref="AT42:AY42"/>
    <mergeCell ref="BA42:BB42"/>
    <mergeCell ref="BG42:BH42"/>
    <mergeCell ref="F43:K43"/>
    <mergeCell ref="V43:AA43"/>
    <mergeCell ref="AL43:AQ43"/>
    <mergeCell ref="BB43:BG43"/>
    <mergeCell ref="BC40:BD40"/>
    <mergeCell ref="N41:S41"/>
    <mergeCell ref="AT41:AY41"/>
    <mergeCell ref="E42:F42"/>
    <mergeCell ref="K42:L42"/>
    <mergeCell ref="N42:S42"/>
    <mergeCell ref="U42:V42"/>
    <mergeCell ref="AA42:AB42"/>
    <mergeCell ref="AK42:AL42"/>
    <mergeCell ref="AQ42:AR42"/>
    <mergeCell ref="A38:D38"/>
    <mergeCell ref="E38:O38"/>
    <mergeCell ref="Q38:R38"/>
    <mergeCell ref="AU38:AV38"/>
    <mergeCell ref="AD39:AI39"/>
    <mergeCell ref="I40:J40"/>
    <mergeCell ref="W40:X40"/>
    <mergeCell ref="AD40:AI40"/>
    <mergeCell ref="AO40:AP40"/>
    <mergeCell ref="AE32:AL32"/>
    <mergeCell ref="AM32:AU32"/>
    <mergeCell ref="A35:X35"/>
    <mergeCell ref="Y36:AN37"/>
    <mergeCell ref="A37:W37"/>
    <mergeCell ref="Z35:AM35"/>
    <mergeCell ref="G32:H32"/>
    <mergeCell ref="I32:N32"/>
    <mergeCell ref="O32:V32"/>
    <mergeCell ref="W32:Y32"/>
    <mergeCell ref="Z32:AA32"/>
    <mergeCell ref="AB32:AD32"/>
    <mergeCell ref="AE30:AL30"/>
    <mergeCell ref="AM30:AU30"/>
    <mergeCell ref="G31:H31"/>
    <mergeCell ref="I31:N31"/>
    <mergeCell ref="O31:V31"/>
    <mergeCell ref="W31:Y31"/>
    <mergeCell ref="Z31:AA31"/>
    <mergeCell ref="AB31:AD31"/>
    <mergeCell ref="AE31:AL31"/>
    <mergeCell ref="AM31:AU31"/>
    <mergeCell ref="G30:H30"/>
    <mergeCell ref="I30:N30"/>
    <mergeCell ref="O30:V30"/>
    <mergeCell ref="W30:Y30"/>
    <mergeCell ref="Z30:AA30"/>
    <mergeCell ref="AB30:AD30"/>
    <mergeCell ref="AE28:AL28"/>
    <mergeCell ref="AM28:AU28"/>
    <mergeCell ref="G29:H29"/>
    <mergeCell ref="I29:N29"/>
    <mergeCell ref="O29:V29"/>
    <mergeCell ref="W29:Y29"/>
    <mergeCell ref="Z29:AA29"/>
    <mergeCell ref="AB29:AD29"/>
    <mergeCell ref="AE29:AL29"/>
    <mergeCell ref="AM29:AU29"/>
    <mergeCell ref="G28:H28"/>
    <mergeCell ref="I28:N28"/>
    <mergeCell ref="O28:V28"/>
    <mergeCell ref="W28:Y28"/>
    <mergeCell ref="Z28:AA28"/>
    <mergeCell ref="AB28:AD28"/>
    <mergeCell ref="AE26:AL26"/>
    <mergeCell ref="AM26:AU26"/>
    <mergeCell ref="G27:H27"/>
    <mergeCell ref="I27:N27"/>
    <mergeCell ref="O27:V27"/>
    <mergeCell ref="W27:Y27"/>
    <mergeCell ref="Z27:AA27"/>
    <mergeCell ref="AB27:AD27"/>
    <mergeCell ref="AE27:AL27"/>
    <mergeCell ref="AM27:AU27"/>
    <mergeCell ref="G26:H26"/>
    <mergeCell ref="I26:N26"/>
    <mergeCell ref="O26:V26"/>
    <mergeCell ref="W26:Y26"/>
    <mergeCell ref="Z26:AA26"/>
    <mergeCell ref="AB26:AD26"/>
    <mergeCell ref="AE24:AL24"/>
    <mergeCell ref="AM24:AU24"/>
    <mergeCell ref="G25:H25"/>
    <mergeCell ref="I25:N25"/>
    <mergeCell ref="O25:V25"/>
    <mergeCell ref="W25:Y25"/>
    <mergeCell ref="Z25:AA25"/>
    <mergeCell ref="AB25:AD25"/>
    <mergeCell ref="AE25:AL25"/>
    <mergeCell ref="AM25:AU25"/>
    <mergeCell ref="G24:H24"/>
    <mergeCell ref="I24:N24"/>
    <mergeCell ref="O24:V24"/>
    <mergeCell ref="W24:Y24"/>
    <mergeCell ref="Z24:AA24"/>
    <mergeCell ref="AB24:AD24"/>
    <mergeCell ref="N20:S20"/>
    <mergeCell ref="AT20:AY20"/>
    <mergeCell ref="D22:BK22"/>
    <mergeCell ref="G23:H23"/>
    <mergeCell ref="I23:N23"/>
    <mergeCell ref="O23:AL23"/>
    <mergeCell ref="AM23:AU23"/>
    <mergeCell ref="AV23:BE23"/>
    <mergeCell ref="AY13:BB17"/>
    <mergeCell ref="BG13:BJ17"/>
    <mergeCell ref="I19:J19"/>
    <mergeCell ref="N19:S19"/>
    <mergeCell ref="W19:X19"/>
    <mergeCell ref="AO19:AP19"/>
    <mergeCell ref="AT19:AY19"/>
    <mergeCell ref="BC19:BD19"/>
    <mergeCell ref="F12:K12"/>
    <mergeCell ref="V12:AA12"/>
    <mergeCell ref="AL12:AQ12"/>
    <mergeCell ref="BB12:BG12"/>
    <mergeCell ref="C13:F17"/>
    <mergeCell ref="K13:N17"/>
    <mergeCell ref="S13:V17"/>
    <mergeCell ref="AA13:AD17"/>
    <mergeCell ref="AI13:AL17"/>
    <mergeCell ref="AQ13:AT17"/>
    <mergeCell ref="AT10:AY10"/>
    <mergeCell ref="BA10:BB10"/>
    <mergeCell ref="BG10:BH10"/>
    <mergeCell ref="F11:K11"/>
    <mergeCell ref="V11:AA11"/>
    <mergeCell ref="AL11:AQ11"/>
    <mergeCell ref="BB11:BG11"/>
    <mergeCell ref="BC8:BD8"/>
    <mergeCell ref="N9:S9"/>
    <mergeCell ref="AT9:AY9"/>
    <mergeCell ref="E10:F10"/>
    <mergeCell ref="K10:L10"/>
    <mergeCell ref="N10:S10"/>
    <mergeCell ref="U10:V10"/>
    <mergeCell ref="AA10:AB10"/>
    <mergeCell ref="AK10:AL10"/>
    <mergeCell ref="AQ10:AR10"/>
    <mergeCell ref="AU6:AV6"/>
    <mergeCell ref="Z3:AM3"/>
    <mergeCell ref="AD7:AI7"/>
    <mergeCell ref="I8:J8"/>
    <mergeCell ref="W8:X8"/>
    <mergeCell ref="AD8:AI8"/>
    <mergeCell ref="AO8:AP8"/>
    <mergeCell ref="AV24:BE32"/>
    <mergeCell ref="AV56:BE64"/>
    <mergeCell ref="A1:BM1"/>
    <mergeCell ref="A2:BM2"/>
    <mergeCell ref="A3:X3"/>
    <mergeCell ref="Y4:AN5"/>
    <mergeCell ref="A5:W5"/>
    <mergeCell ref="A6:D6"/>
    <mergeCell ref="E6:O6"/>
    <mergeCell ref="Q6:R6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1"/>
  <sheetViews>
    <sheetView showGridLines="0" view="pageBreakPreview" zoomScale="60" zoomScaleNormal="55" zoomScalePageLayoutView="0" workbookViewId="0" topLeftCell="A1">
      <selection activeCell="H14" sqref="H14"/>
    </sheetView>
  </sheetViews>
  <sheetFormatPr defaultColWidth="13.00390625" defaultRowHeight="13.5"/>
  <cols>
    <col min="1" max="1" width="8.25390625" style="68" customWidth="1"/>
    <col min="2" max="9" width="20.25390625" style="68" customWidth="1"/>
    <col min="10" max="10" width="15.375" style="68" customWidth="1"/>
    <col min="11" max="15" width="13.00390625" style="68" customWidth="1"/>
    <col min="16" max="16" width="16.625" style="68" customWidth="1"/>
    <col min="17" max="16384" width="13.00390625" style="68" customWidth="1"/>
  </cols>
  <sheetData>
    <row r="2" spans="1:10" ht="49.5" customHeight="1">
      <c r="A2" s="66" t="s">
        <v>135</v>
      </c>
      <c r="B2" s="66"/>
      <c r="C2" s="66"/>
      <c r="D2" s="66"/>
      <c r="E2" s="66"/>
      <c r="F2" s="66"/>
      <c r="G2" s="245" t="s">
        <v>136</v>
      </c>
      <c r="H2" s="245"/>
      <c r="I2" s="245"/>
      <c r="J2" s="67"/>
    </row>
    <row r="3" spans="1:10" ht="30" customHeight="1" thickBot="1">
      <c r="A3" s="69" t="s">
        <v>85</v>
      </c>
      <c r="G3" s="573" t="s">
        <v>137</v>
      </c>
      <c r="H3" s="573"/>
      <c r="I3" s="573"/>
      <c r="J3" s="67"/>
    </row>
    <row r="4" spans="1:10" ht="41.25" customHeight="1" thickBot="1">
      <c r="A4" s="79" t="s">
        <v>20</v>
      </c>
      <c r="B4" s="80" t="s">
        <v>75</v>
      </c>
      <c r="C4" s="81" t="s">
        <v>29</v>
      </c>
      <c r="D4" s="81" t="s">
        <v>30</v>
      </c>
      <c r="E4" s="81" t="s">
        <v>31</v>
      </c>
      <c r="F4" s="81" t="s">
        <v>32</v>
      </c>
      <c r="G4" s="81" t="s">
        <v>33</v>
      </c>
      <c r="H4" s="81" t="s">
        <v>34</v>
      </c>
      <c r="I4" s="82" t="s">
        <v>22</v>
      </c>
      <c r="J4" s="70"/>
    </row>
    <row r="5" spans="1:10" ht="41.25" customHeight="1">
      <c r="A5" s="139">
        <v>1</v>
      </c>
      <c r="B5" s="91"/>
      <c r="C5" s="92"/>
      <c r="D5" s="92"/>
      <c r="E5" s="92"/>
      <c r="F5" s="92"/>
      <c r="G5" s="92"/>
      <c r="H5" s="92"/>
      <c r="I5" s="93"/>
      <c r="J5" s="71"/>
    </row>
    <row r="6" spans="1:10" ht="41.25" customHeight="1">
      <c r="A6" s="140">
        <v>2</v>
      </c>
      <c r="B6" s="96"/>
      <c r="C6" s="72"/>
      <c r="D6" s="72"/>
      <c r="E6" s="72"/>
      <c r="F6" s="72"/>
      <c r="G6" s="72"/>
      <c r="H6" s="72"/>
      <c r="I6" s="94"/>
      <c r="J6" s="71"/>
    </row>
    <row r="7" spans="1:10" ht="41.25" customHeight="1" thickBot="1">
      <c r="A7" s="141">
        <v>3</v>
      </c>
      <c r="B7" s="97"/>
      <c r="C7" s="98"/>
      <c r="D7" s="98"/>
      <c r="E7" s="98"/>
      <c r="F7" s="98"/>
      <c r="G7" s="98"/>
      <c r="H7" s="98"/>
      <c r="I7" s="95"/>
      <c r="J7" s="71"/>
    </row>
    <row r="8" spans="1:10" ht="41.25" customHeight="1">
      <c r="A8" s="246"/>
      <c r="B8" s="247"/>
      <c r="C8" s="247"/>
      <c r="D8" s="247"/>
      <c r="E8" s="247"/>
      <c r="F8" s="247"/>
      <c r="G8" s="247"/>
      <c r="H8" s="247"/>
      <c r="I8" s="247"/>
      <c r="J8" s="71"/>
    </row>
    <row r="9" spans="1:10" ht="41.25" customHeight="1" thickBot="1">
      <c r="A9" s="89"/>
      <c r="B9" s="90"/>
      <c r="C9" s="90"/>
      <c r="D9" s="90"/>
      <c r="E9" s="90"/>
      <c r="F9" s="90"/>
      <c r="G9" s="90"/>
      <c r="H9" s="90"/>
      <c r="I9" s="90"/>
      <c r="J9" s="71"/>
    </row>
    <row r="10" spans="1:10" ht="41.25" customHeight="1" thickBot="1">
      <c r="A10" s="79" t="s">
        <v>20</v>
      </c>
      <c r="B10" s="85" t="s">
        <v>23</v>
      </c>
      <c r="C10" s="86" t="s">
        <v>24</v>
      </c>
      <c r="D10" s="86" t="s">
        <v>25</v>
      </c>
      <c r="E10" s="86" t="s">
        <v>26</v>
      </c>
      <c r="F10" s="86" t="s">
        <v>27</v>
      </c>
      <c r="G10" s="86" t="s">
        <v>28</v>
      </c>
      <c r="H10" s="145" t="s">
        <v>115</v>
      </c>
      <c r="I10" s="87"/>
      <c r="J10" s="70"/>
    </row>
    <row r="11" spans="1:10" ht="41.25" customHeight="1">
      <c r="A11" s="139">
        <v>1</v>
      </c>
      <c r="B11" s="91"/>
      <c r="C11" s="92"/>
      <c r="D11" s="92"/>
      <c r="E11" s="92"/>
      <c r="F11" s="92"/>
      <c r="G11" s="92"/>
      <c r="H11" s="146"/>
      <c r="I11" s="142"/>
      <c r="J11" s="71"/>
    </row>
    <row r="12" spans="1:10" ht="41.25" customHeight="1">
      <c r="A12" s="140">
        <v>2</v>
      </c>
      <c r="B12" s="96"/>
      <c r="C12" s="72"/>
      <c r="D12" s="72"/>
      <c r="E12" s="72"/>
      <c r="F12" s="72"/>
      <c r="G12" s="72"/>
      <c r="H12" s="108"/>
      <c r="I12" s="143"/>
      <c r="J12" s="71"/>
    </row>
    <row r="13" spans="1:10" ht="41.25" customHeight="1">
      <c r="A13" s="140">
        <v>3</v>
      </c>
      <c r="B13" s="96"/>
      <c r="C13" s="72"/>
      <c r="D13" s="72"/>
      <c r="E13" s="72"/>
      <c r="F13" s="72"/>
      <c r="G13" s="72"/>
      <c r="H13" s="108"/>
      <c r="I13" s="143"/>
      <c r="J13" s="71"/>
    </row>
    <row r="14" spans="1:10" ht="41.25" customHeight="1" thickBot="1">
      <c r="A14" s="141">
        <v>4</v>
      </c>
      <c r="B14" s="97" t="s">
        <v>117</v>
      </c>
      <c r="C14" s="98" t="s">
        <v>116</v>
      </c>
      <c r="D14" s="98" t="s">
        <v>116</v>
      </c>
      <c r="E14" s="98" t="s">
        <v>116</v>
      </c>
      <c r="F14" s="98" t="s">
        <v>116</v>
      </c>
      <c r="G14" s="98" t="s">
        <v>116</v>
      </c>
      <c r="H14" s="109"/>
      <c r="I14" s="144"/>
      <c r="J14" s="71"/>
    </row>
    <row r="15" spans="1:10" ht="188.25" customHeight="1">
      <c r="A15" s="246"/>
      <c r="B15" s="247"/>
      <c r="C15" s="247"/>
      <c r="D15" s="247"/>
      <c r="E15" s="247"/>
      <c r="F15" s="247"/>
      <c r="G15" s="247"/>
      <c r="H15" s="247"/>
      <c r="I15" s="247"/>
      <c r="J15" s="71"/>
    </row>
    <row r="16" spans="12:29" ht="15.75">
      <c r="L16" s="147"/>
      <c r="M16" s="147"/>
      <c r="N16" s="147"/>
      <c r="O16" s="148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2:29" ht="19.5">
      <c r="L17" s="149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</row>
    <row r="18" spans="12:29" ht="19.5">
      <c r="L18" s="150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</row>
    <row r="19" spans="12:29" ht="19.5">
      <c r="L19" s="150"/>
      <c r="M19" s="147"/>
      <c r="N19" s="147"/>
      <c r="O19" s="147"/>
      <c r="P19" s="150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2:29" ht="19.5">
      <c r="L20" s="150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</row>
    <row r="21" spans="12:29" ht="19.5">
      <c r="L21" s="149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</row>
    <row r="22" spans="12:29" ht="19.5">
      <c r="L22" s="150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2:29" ht="15.75"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</row>
    <row r="24" spans="12:29" ht="19.5">
      <c r="L24" s="150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</row>
    <row r="25" spans="12:29" ht="19.5">
      <c r="L25" s="150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</row>
    <row r="26" spans="12:29" ht="19.5">
      <c r="L26" s="150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2:29" ht="19.5">
      <c r="L27" s="150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</row>
    <row r="28" spans="12:29" ht="19.5">
      <c r="L28" s="150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</row>
    <row r="29" spans="12:29" ht="19.5">
      <c r="L29" s="150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</row>
    <row r="30" spans="12:29" ht="19.5">
      <c r="L30" s="150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</row>
    <row r="31" spans="12:29" ht="19.5">
      <c r="L31" s="150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</row>
    <row r="32" spans="12:29" ht="19.5">
      <c r="L32" s="147"/>
      <c r="M32" s="147"/>
      <c r="N32" s="147"/>
      <c r="O32" s="150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</row>
    <row r="33" spans="12:29" ht="19.5">
      <c r="L33" s="147"/>
      <c r="M33" s="147"/>
      <c r="N33" s="147"/>
      <c r="O33" s="150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</row>
    <row r="34" spans="12:29" ht="19.5">
      <c r="L34" s="150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</row>
    <row r="35" spans="12:29" ht="19.5">
      <c r="L35" s="149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</row>
    <row r="36" spans="12:29" ht="19.5">
      <c r="L36" s="149"/>
      <c r="M36" s="147"/>
      <c r="N36" s="149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</row>
    <row r="37" spans="12:29" ht="15.75"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</row>
    <row r="38" spans="12:29" ht="19.5">
      <c r="L38" s="149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</row>
    <row r="39" spans="12:29" ht="19.5">
      <c r="L39" s="149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2:29" ht="19.5">
      <c r="L40" s="150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</row>
    <row r="41" spans="12:29" ht="19.5">
      <c r="L41" s="150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</row>
    <row r="42" spans="12:29" ht="19.5">
      <c r="L42" s="149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</row>
    <row r="43" spans="12:29" ht="19.5">
      <c r="L43" s="149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</row>
    <row r="44" spans="12:29" ht="19.5">
      <c r="L44" s="147"/>
      <c r="M44" s="147"/>
      <c r="N44" s="147"/>
      <c r="O44" s="150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</row>
    <row r="45" spans="12:29" ht="19.5">
      <c r="L45" s="149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</row>
    <row r="46" spans="12:29" ht="19.5">
      <c r="L46" s="149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</row>
    <row r="47" spans="12:29" ht="19.5">
      <c r="L47" s="149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</row>
    <row r="48" spans="12:29" ht="19.5">
      <c r="L48" s="149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</row>
    <row r="49" spans="12:29" ht="19.5">
      <c r="L49" s="149"/>
      <c r="M49" s="147"/>
      <c r="N49" s="147"/>
      <c r="O49" s="147"/>
      <c r="P49" s="149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2:29" ht="19.5">
      <c r="L50" s="150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</row>
    <row r="51" spans="12:29" ht="19.5">
      <c r="L51" s="150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</row>
    <row r="52" spans="12:29" ht="19.5">
      <c r="L52" s="149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</row>
    <row r="53" spans="12:29" ht="15.75"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</row>
    <row r="54" spans="12:29" ht="19.5">
      <c r="L54" s="150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</row>
    <row r="55" spans="12:29" ht="19.5">
      <c r="L55" s="150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</row>
    <row r="56" spans="12:29" ht="19.5">
      <c r="L56" s="150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</row>
    <row r="57" spans="12:29" ht="19.5">
      <c r="L57" s="150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</row>
    <row r="58" spans="12:29" ht="19.5">
      <c r="L58" s="147"/>
      <c r="M58" s="147"/>
      <c r="N58" s="147"/>
      <c r="O58" s="150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</row>
    <row r="59" spans="12:29" ht="19.5">
      <c r="L59" s="149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</row>
    <row r="60" spans="12:29" ht="15.75"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</row>
    <row r="61" spans="12:29" ht="15.75"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</row>
  </sheetData>
  <sheetProtection/>
  <mergeCells count="4">
    <mergeCell ref="G2:I2"/>
    <mergeCell ref="G3:I3"/>
    <mergeCell ref="A8:I8"/>
    <mergeCell ref="A15:I15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showGridLines="0" view="pageBreakPreview" zoomScale="60" zoomScaleNormal="55" zoomScalePageLayoutView="0" workbookViewId="0" topLeftCell="A1">
      <selection activeCell="H14" sqref="H14"/>
    </sheetView>
  </sheetViews>
  <sheetFormatPr defaultColWidth="13.00390625" defaultRowHeight="13.5"/>
  <cols>
    <col min="1" max="1" width="8.25390625" style="68" customWidth="1"/>
    <col min="2" max="9" width="20.25390625" style="68" customWidth="1"/>
    <col min="10" max="10" width="15.375" style="68" customWidth="1"/>
    <col min="11" max="16384" width="13.00390625" style="68" customWidth="1"/>
  </cols>
  <sheetData>
    <row r="2" spans="1:10" ht="49.5" customHeight="1">
      <c r="A2" s="66" t="s">
        <v>135</v>
      </c>
      <c r="B2" s="66"/>
      <c r="C2" s="66"/>
      <c r="D2" s="66"/>
      <c r="E2" s="66"/>
      <c r="F2" s="66"/>
      <c r="G2" s="245" t="s">
        <v>136</v>
      </c>
      <c r="H2" s="245"/>
      <c r="I2" s="245"/>
      <c r="J2" s="67"/>
    </row>
    <row r="3" spans="1:10" ht="30" customHeight="1" thickBot="1">
      <c r="A3" s="69" t="s">
        <v>85</v>
      </c>
      <c r="G3" s="573" t="s">
        <v>137</v>
      </c>
      <c r="H3" s="573"/>
      <c r="I3" s="573"/>
      <c r="J3" s="67"/>
    </row>
    <row r="4" spans="1:10" ht="41.25" customHeight="1" thickBot="1">
      <c r="A4" s="79" t="s">
        <v>20</v>
      </c>
      <c r="B4" s="80" t="s">
        <v>75</v>
      </c>
      <c r="C4" s="81" t="s">
        <v>29</v>
      </c>
      <c r="D4" s="81" t="s">
        <v>30</v>
      </c>
      <c r="E4" s="81" t="s">
        <v>31</v>
      </c>
      <c r="F4" s="81" t="s">
        <v>32</v>
      </c>
      <c r="G4" s="81" t="s">
        <v>33</v>
      </c>
      <c r="H4" s="81" t="s">
        <v>34</v>
      </c>
      <c r="I4" s="82" t="s">
        <v>22</v>
      </c>
      <c r="J4" s="70"/>
    </row>
    <row r="5" spans="1:10" ht="41.25" customHeight="1">
      <c r="A5" s="83">
        <v>1</v>
      </c>
      <c r="B5" s="91">
        <v>1</v>
      </c>
      <c r="C5" s="92">
        <v>1</v>
      </c>
      <c r="D5" s="92">
        <v>1</v>
      </c>
      <c r="E5" s="92">
        <v>1</v>
      </c>
      <c r="F5" s="92">
        <v>1</v>
      </c>
      <c r="G5" s="92">
        <v>1</v>
      </c>
      <c r="H5" s="92">
        <v>1</v>
      </c>
      <c r="I5" s="93">
        <v>1</v>
      </c>
      <c r="J5" s="71"/>
    </row>
    <row r="6" spans="1:10" ht="41.25" customHeight="1">
      <c r="A6" s="84">
        <v>2</v>
      </c>
      <c r="B6" s="96">
        <v>2</v>
      </c>
      <c r="C6" s="136">
        <v>2</v>
      </c>
      <c r="D6" s="72">
        <v>2</v>
      </c>
      <c r="E6" s="72">
        <v>2</v>
      </c>
      <c r="F6" s="72">
        <v>2</v>
      </c>
      <c r="G6" s="72">
        <v>2</v>
      </c>
      <c r="H6" s="72">
        <v>2</v>
      </c>
      <c r="I6" s="94">
        <v>2</v>
      </c>
      <c r="J6" s="71"/>
    </row>
    <row r="7" spans="1:10" ht="41.25" customHeight="1" thickBot="1">
      <c r="A7" s="88">
        <v>3</v>
      </c>
      <c r="B7" s="97">
        <v>3</v>
      </c>
      <c r="C7" s="98">
        <v>3</v>
      </c>
      <c r="D7" s="98">
        <v>3</v>
      </c>
      <c r="E7" s="98">
        <v>3</v>
      </c>
      <c r="F7" s="98">
        <v>3</v>
      </c>
      <c r="G7" s="98">
        <v>3</v>
      </c>
      <c r="H7" s="98">
        <v>3</v>
      </c>
      <c r="I7" s="95">
        <v>3</v>
      </c>
      <c r="J7" s="71"/>
    </row>
    <row r="8" spans="1:10" ht="41.25" customHeight="1">
      <c r="A8" s="246"/>
      <c r="B8" s="247"/>
      <c r="C8" s="247"/>
      <c r="D8" s="247"/>
      <c r="E8" s="247"/>
      <c r="F8" s="247"/>
      <c r="G8" s="247"/>
      <c r="H8" s="247"/>
      <c r="I8" s="247"/>
      <c r="J8" s="71"/>
    </row>
    <row r="9" spans="1:10" ht="41.25" customHeight="1" thickBot="1">
      <c r="A9" s="89"/>
      <c r="B9" s="90"/>
      <c r="C9" s="90"/>
      <c r="D9" s="90"/>
      <c r="E9" s="90"/>
      <c r="F9" s="90"/>
      <c r="G9" s="90"/>
      <c r="H9" s="90"/>
      <c r="I9" s="90"/>
      <c r="J9" s="71"/>
    </row>
    <row r="10" spans="1:10" ht="41.25" customHeight="1" thickBot="1">
      <c r="A10" s="79" t="s">
        <v>20</v>
      </c>
      <c r="B10" s="85" t="s">
        <v>23</v>
      </c>
      <c r="C10" s="86" t="s">
        <v>24</v>
      </c>
      <c r="D10" s="86" t="s">
        <v>25</v>
      </c>
      <c r="E10" s="86" t="s">
        <v>26</v>
      </c>
      <c r="F10" s="86" t="s">
        <v>27</v>
      </c>
      <c r="G10" s="86" t="s">
        <v>28</v>
      </c>
      <c r="H10" s="151" t="s">
        <v>115</v>
      </c>
      <c r="J10" s="70"/>
    </row>
    <row r="11" spans="1:10" ht="41.25" customHeight="1">
      <c r="A11" s="83">
        <v>1</v>
      </c>
      <c r="B11" s="91">
        <v>1</v>
      </c>
      <c r="C11" s="92">
        <v>1</v>
      </c>
      <c r="D11" s="92">
        <v>1</v>
      </c>
      <c r="E11" s="92">
        <v>1</v>
      </c>
      <c r="F11" s="92">
        <v>1</v>
      </c>
      <c r="G11" s="92">
        <v>1</v>
      </c>
      <c r="H11" s="146">
        <v>1</v>
      </c>
      <c r="J11" s="71"/>
    </row>
    <row r="12" spans="1:10" ht="41.25" customHeight="1">
      <c r="A12" s="84">
        <v>2</v>
      </c>
      <c r="B12" s="96">
        <v>2</v>
      </c>
      <c r="C12" s="72">
        <v>2</v>
      </c>
      <c r="D12" s="72">
        <v>2</v>
      </c>
      <c r="E12" s="72">
        <v>2</v>
      </c>
      <c r="F12" s="72">
        <v>2</v>
      </c>
      <c r="G12" s="72">
        <v>2</v>
      </c>
      <c r="H12" s="108">
        <v>2</v>
      </c>
      <c r="J12" s="71"/>
    </row>
    <row r="13" spans="1:10" ht="41.25" customHeight="1">
      <c r="A13" s="84">
        <v>3</v>
      </c>
      <c r="B13" s="96">
        <v>3</v>
      </c>
      <c r="C13" s="72">
        <v>3</v>
      </c>
      <c r="D13" s="72">
        <v>3</v>
      </c>
      <c r="E13" s="72">
        <v>3</v>
      </c>
      <c r="F13" s="72">
        <v>3</v>
      </c>
      <c r="G13" s="72">
        <v>3</v>
      </c>
      <c r="H13" s="108">
        <v>3</v>
      </c>
      <c r="J13" s="71"/>
    </row>
    <row r="14" spans="1:10" ht="41.25" customHeight="1" thickBot="1">
      <c r="A14" s="88">
        <v>4</v>
      </c>
      <c r="B14" s="97" t="s">
        <v>117</v>
      </c>
      <c r="C14" s="98" t="s">
        <v>116</v>
      </c>
      <c r="D14" s="98" t="s">
        <v>116</v>
      </c>
      <c r="E14" s="98" t="s">
        <v>116</v>
      </c>
      <c r="F14" s="98" t="s">
        <v>116</v>
      </c>
      <c r="G14" s="98" t="s">
        <v>116</v>
      </c>
      <c r="H14" s="109">
        <v>4</v>
      </c>
      <c r="J14" s="71"/>
    </row>
  </sheetData>
  <sheetProtection/>
  <mergeCells count="3">
    <mergeCell ref="G2:I2"/>
    <mergeCell ref="G3:I3"/>
    <mergeCell ref="A8:I8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谷川建設工業株式会社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hideki sasaki</cp:lastModifiedBy>
  <cp:lastPrinted>2023-10-04T03:22:00Z</cp:lastPrinted>
  <dcterms:created xsi:type="dcterms:W3CDTF">2013-08-31T08:06:22Z</dcterms:created>
  <dcterms:modified xsi:type="dcterms:W3CDTF">2023-10-04T03:23:15Z</dcterms:modified>
  <cp:category/>
  <cp:version/>
  <cp:contentType/>
  <cp:contentStatus/>
</cp:coreProperties>
</file>